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elri\Downloads\"/>
    </mc:Choice>
  </mc:AlternateContent>
  <xr:revisionPtr revIDLastSave="0" documentId="8_{CC783815-BFA4-4640-A5CE-FFCF35CFA6CB}" xr6:coauthVersionLast="47" xr6:coauthVersionMax="47" xr10:uidLastSave="{00000000-0000-0000-0000-000000000000}"/>
  <bookViews>
    <workbookView xWindow="25545" yWindow="1800" windowWidth="22995" windowHeight="14190" tabRatio="573" activeTab="1" xr2:uid="{00000000-000D-0000-FFFF-FFFF00000000}"/>
  </bookViews>
  <sheets>
    <sheet name="Cover sheet" sheetId="4" r:id="rId1"/>
    <sheet name="SQRA sheet" sheetId="1" r:id="rId2"/>
    <sheet name="SQRA Example" sheetId="5" r:id="rId3"/>
    <sheet name="Validation lists" sheetId="2" state="hidden" r:id="rId4"/>
  </sheets>
  <definedNames>
    <definedName name="_xlnm._FilterDatabase" localSheetId="2" hidden="1">'SQRA Example'!$A$4:$I$42</definedName>
    <definedName name="_xlnm._FilterDatabase" localSheetId="1" hidden="1">'SQRA sheet'!$A$4:$I$9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G12" i="1"/>
  <c r="H12" i="1" s="1"/>
  <c r="H11" i="1"/>
  <c r="G11" i="1"/>
  <c r="G42" i="5" l="1"/>
  <c r="G41" i="5"/>
  <c r="G39" i="5"/>
  <c r="G38" i="5"/>
  <c r="G37" i="5"/>
  <c r="G36" i="5"/>
  <c r="G35" i="5"/>
  <c r="G32" i="5"/>
  <c r="G31" i="5"/>
  <c r="G30" i="5"/>
  <c r="G29" i="5"/>
  <c r="G28" i="5"/>
  <c r="G26" i="5"/>
  <c r="G25" i="5"/>
  <c r="G24" i="5"/>
  <c r="G21" i="5"/>
  <c r="G18" i="5"/>
  <c r="G17" i="5"/>
  <c r="G16" i="5"/>
  <c r="G15" i="5"/>
  <c r="G14" i="5"/>
  <c r="G13" i="5"/>
  <c r="G12" i="5"/>
  <c r="G11" i="5"/>
  <c r="G10" i="5"/>
  <c r="G9" i="5"/>
  <c r="G8" i="5"/>
  <c r="G7" i="5"/>
  <c r="A3" i="1" l="1"/>
  <c r="G7" i="1"/>
  <c r="H7" i="1" s="1"/>
  <c r="G8" i="1"/>
  <c r="H8" i="1" s="1"/>
  <c r="G9" i="1"/>
  <c r="H9" i="1" s="1"/>
  <c r="B29" i="4"/>
  <c r="B28" i="4"/>
  <c r="B27" i="4"/>
  <c r="D29" i="4" l="1"/>
  <c r="D28" i="4"/>
  <c r="D27" i="4"/>
  <c r="D26" i="4"/>
</calcChain>
</file>

<file path=xl/sharedStrings.xml><?xml version="1.0" encoding="utf-8"?>
<sst xmlns="http://schemas.openxmlformats.org/spreadsheetml/2006/main" count="191" uniqueCount="142">
  <si>
    <t>Score</t>
  </si>
  <si>
    <t>Low</t>
  </si>
  <si>
    <t>Medium</t>
  </si>
  <si>
    <t>High</t>
  </si>
  <si>
    <t>Critical</t>
  </si>
  <si>
    <t>Project Name:</t>
  </si>
  <si>
    <t xml:space="preserve">Responsible Test Lead: </t>
  </si>
  <si>
    <t>Name</t>
  </si>
  <si>
    <t>Risk ranges</t>
  </si>
  <si>
    <t>Medium risk</t>
  </si>
  <si>
    <t>Project information</t>
  </si>
  <si>
    <t>High risk</t>
  </si>
  <si>
    <r>
      <t>L</t>
    </r>
    <r>
      <rPr>
        <sz val="8"/>
        <color indexed="8"/>
        <rFont val="Calibri"/>
        <family val="2"/>
      </rPr>
      <t>ower</t>
    </r>
    <r>
      <rPr>
        <sz val="11"/>
        <color theme="1"/>
        <rFont val="Calibri"/>
        <family val="2"/>
        <scheme val="minor"/>
      </rPr>
      <t xml:space="preserve"> L</t>
    </r>
    <r>
      <rPr>
        <sz val="8"/>
        <color indexed="8"/>
        <rFont val="Calibri"/>
        <family val="2"/>
      </rPr>
      <t>imit</t>
    </r>
  </si>
  <si>
    <r>
      <t>U</t>
    </r>
    <r>
      <rPr>
        <sz val="8"/>
        <color indexed="8"/>
        <rFont val="Calibri"/>
        <family val="2"/>
      </rPr>
      <t>pper</t>
    </r>
    <r>
      <rPr>
        <sz val="11"/>
        <color theme="1"/>
        <rFont val="Calibri"/>
        <family val="2"/>
        <scheme val="minor"/>
      </rPr>
      <t xml:space="preserve"> L</t>
    </r>
    <r>
      <rPr>
        <sz val="8"/>
        <color indexed="8"/>
        <rFont val="Calibri"/>
        <family val="2"/>
      </rPr>
      <t>imit</t>
    </r>
  </si>
  <si>
    <t>Low risk</t>
  </si>
  <si>
    <t>How to use this template</t>
  </si>
  <si>
    <t>Process steps</t>
  </si>
  <si>
    <t>counts</t>
  </si>
  <si>
    <t>4. review the upper and lower limits for risk ranges and manually adjust Upper Limits in F25:F27, if necessary</t>
  </si>
  <si>
    <t>like this</t>
  </si>
  <si>
    <t>rating
scores</t>
  </si>
  <si>
    <t>priority categories</t>
  </si>
  <si>
    <t xml:space="preserve"> validation lists</t>
  </si>
  <si>
    <t>These validation lists are used for the picklists on RPA sheet - editing this sheet is not recommended</t>
  </si>
  <si>
    <t>Document date &amp; version:</t>
  </si>
  <si>
    <t>Rating</t>
  </si>
  <si>
    <t>Description</t>
  </si>
  <si>
    <t>Process Complexity</t>
  </si>
  <si>
    <t>Very complex (combination of complexity factors above)</t>
  </si>
  <si>
    <t>Technical Impact</t>
  </si>
  <si>
    <t>Standard SAP, simple parameterizations only</t>
  </si>
  <si>
    <t>Extensive parameterizations</t>
  </si>
  <si>
    <t>Or relevant upstream/downstream processing</t>
  </si>
  <si>
    <t>Simple RICEFW</t>
  </si>
  <si>
    <t>or data setup that has significant impact on processing (e.g. basic reference model setup)</t>
  </si>
  <si>
    <t>Normal RICEFW</t>
  </si>
  <si>
    <t>or processing significant data setup</t>
  </si>
  <si>
    <t>Complex RICEFW</t>
  </si>
  <si>
    <t>or high impact (master ) data setup</t>
  </si>
  <si>
    <t>Limited impact (may be caught up or corrected without impacting related business processes)</t>
  </si>
  <si>
    <t>Errors will induce significant hours to be spent on internal corrections or rework</t>
  </si>
  <si>
    <t>primary business process not affected</t>
  </si>
  <si>
    <t>Errors are likely to affect primary business processes (e.g. standstill or under performance) but impact will be local and have no external visibility</t>
  </si>
  <si>
    <t>or are likely to have internal financial impact, but financial impact limited to single transactions</t>
  </si>
  <si>
    <t>Errors  may lead to significant financial losses (normally on local scale)</t>
  </si>
  <si>
    <t>or may have external visibility</t>
  </si>
  <si>
    <t>Errors may have structural negative impact on profitability or company image</t>
  </si>
  <si>
    <t>Frequency of use</t>
  </si>
  <si>
    <t>Used incidentally / on a monthly basis or less</t>
  </si>
  <si>
    <t>Used on Weekly basis</t>
  </si>
  <si>
    <t>Or monthly basis and over 10% of all users involved</t>
  </si>
  <si>
    <t>Normal use is on a daily basis</t>
  </si>
  <si>
    <t>Used continually (during office hours or normal productive hours)</t>
  </si>
  <si>
    <t>Heavy duty: continual usage by a significant number of users</t>
  </si>
  <si>
    <t>Rating guide</t>
  </si>
  <si>
    <t>Very simple process, main flow + max 2 alternate flows visible to the user</t>
  </si>
  <si>
    <t>Simple process, max 6 alternate flows, max 10 data tables involved</t>
  </si>
  <si>
    <t>Medium complex algorithm, max 6 alternate flows, max 10 data tables involved</t>
  </si>
  <si>
    <t xml:space="preserve">Complex algorithms: Multiple decisions or many dependencies or complex computations </t>
  </si>
  <si>
    <t>Color coding of cells</t>
  </si>
  <si>
    <t>_</t>
  </si>
  <si>
    <t>Business Criticality</t>
  </si>
  <si>
    <t>Review and approval</t>
  </si>
  <si>
    <t>Tech-nical
Impact</t>
  </si>
  <si>
    <t xml:space="preserve">Com-plexity
</t>
  </si>
  <si>
    <t>Fre-quency
of use</t>
  </si>
  <si>
    <t>This  document is derived from the CRESCENT template for Product Risk Analysis</t>
  </si>
  <si>
    <t>risk classification in column I of the PRA sheet have an intuative color coding - these values and colors will automatically be computed based on PRA input and value limits set for risk categories</t>
  </si>
  <si>
    <t>Busi-ness
Criti-cality</t>
  </si>
  <si>
    <t>Comment</t>
  </si>
  <si>
    <t xml:space="preserve">  </t>
  </si>
  <si>
    <t>Risk 
Class</t>
  </si>
  <si>
    <t>Risk</t>
  </si>
  <si>
    <t>Process group</t>
  </si>
  <si>
    <t>Values that are auto-computed have dark amber background &amp; white font</t>
  </si>
  <si>
    <t>for instructions on how to use this template, please refer to rows 30 and below of this worksheet</t>
  </si>
  <si>
    <t xml:space="preserve">values that should be entered or can be adjusted, have light yellow background --&gt; </t>
  </si>
  <si>
    <t>….</t>
  </si>
  <si>
    <t>…</t>
  </si>
  <si>
    <t>Role</t>
  </si>
  <si>
    <t>Organisation</t>
  </si>
  <si>
    <t xml:space="preserve">Approval date </t>
  </si>
  <si>
    <t>Version</t>
  </si>
  <si>
    <t>Business process</t>
  </si>
  <si>
    <t>IT</t>
  </si>
  <si>
    <t>Business</t>
  </si>
  <si>
    <t>List of contributors to the SQRA</t>
  </si>
  <si>
    <t xml:space="preserve">This template supports the administration of SAP Quality Risk Analyses </t>
  </si>
  <si>
    <t>3. Per functional flow, assign values for Complexity, Impact, Criticality and Frequency (columns D:G)</t>
  </si>
  <si>
    <t>2. Complete the list of functional flows in this sheet before holding the SQRA workshop</t>
  </si>
  <si>
    <t>1.Fill in the project information and list of participants to the SQRA (rows 6-19 of the template)</t>
  </si>
  <si>
    <t>&lt;fill in name&gt;</t>
  </si>
  <si>
    <t>&lt;fill in date and version&gt;</t>
  </si>
  <si>
    <t>business process</t>
  </si>
  <si>
    <t>1 Organizational Structure and Master Data</t>
  </si>
  <si>
    <t>1.1 Organizational Structure and Master Data</t>
  </si>
  <si>
    <t>1.1.1 Organizational Structure</t>
  </si>
  <si>
    <t>1.1.2 Warehouse Structure</t>
  </si>
  <si>
    <t>1.1.3 Stock types</t>
  </si>
  <si>
    <t>1.1.4 Product Master</t>
  </si>
  <si>
    <t>1.1.5 Allergens</t>
  </si>
  <si>
    <t>1.1.6 Batch Management</t>
  </si>
  <si>
    <t>1.1.7 HU Numbering</t>
  </si>
  <si>
    <t>1.1.8 Pallet Labelling</t>
  </si>
  <si>
    <t>1.1.9 Resource management</t>
  </si>
  <si>
    <t>1.1.10 Packaging Specification</t>
  </si>
  <si>
    <t>1.1.11 Hazardous Substance Master</t>
  </si>
  <si>
    <t>1.1.12 Quality Inspection Rule</t>
  </si>
  <si>
    <t>2 Inbound Processes</t>
  </si>
  <si>
    <t>2.1 Inbound from External Vendor</t>
  </si>
  <si>
    <t>2.1.1. Inbound from External Vendor - Pallet Receiving</t>
  </si>
  <si>
    <t>2.1.2 Inbound from External Vendor - Bulk Receiving</t>
  </si>
  <si>
    <t>Out of scope</t>
  </si>
  <si>
    <t xml:space="preserve">2.2 Stock Transfer from DC to DC </t>
  </si>
  <si>
    <t>2.2.1 Stock Transfer from another DC with TM</t>
  </si>
  <si>
    <t>2.2.2 Stock Transfer from another DC without TM</t>
  </si>
  <si>
    <t>2.2.3 Stock Transfer from another EWM managed DC</t>
  </si>
  <si>
    <t>2.3 Store to Store with Cross Docking</t>
  </si>
  <si>
    <t>2.7.1 Store to Store Process</t>
  </si>
  <si>
    <t>2.7.2 Seasonal returns Process</t>
  </si>
  <si>
    <t>2.7.3 Extra Push</t>
  </si>
  <si>
    <t>2.7.4. Cross-docking between Warehouses</t>
  </si>
  <si>
    <t>2.7.5.  Crossdocking Seasonal between warehouses</t>
  </si>
  <si>
    <t>3 Outbound Processes</t>
  </si>
  <si>
    <t>3.1 Standard Customer Deliveries (for Sales Orders)</t>
  </si>
  <si>
    <t>3.1.1 Standard Outbound - Core Process steps</t>
  </si>
  <si>
    <t>3.1.2 Layer picking from the Pick-face area</t>
  </si>
  <si>
    <t>3.1.4 Pick-face - Less than pallet (Piece picking)</t>
  </si>
  <si>
    <t>3.1.5 Short shelf-life</t>
  </si>
  <si>
    <t>3.1.6 Pallet Reconfiguration (Subcontracting)</t>
  </si>
  <si>
    <t xml:space="preserve">3.2 Stock Transfer DC to DC </t>
  </si>
  <si>
    <t>3.2.1 Outbound to DC - Full Pallet</t>
  </si>
  <si>
    <t>3.2.2  Outbound to DC - Partial pallet Inter DC process (Regular products)</t>
  </si>
  <si>
    <t>SAP Quality Risk Analysis - Example</t>
  </si>
  <si>
    <t>TMAP Template: Quality Risk Analysis for SAP projects</t>
  </si>
  <si>
    <t>© Sogeti 2023</t>
  </si>
  <si>
    <t>www.TMAP.net</t>
  </si>
  <si>
    <t>© Sogeti 2023   www.TMAP.net</t>
  </si>
  <si>
    <t>B</t>
  </si>
  <si>
    <t>D</t>
  </si>
  <si>
    <t>C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</si>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</sst>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6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12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left"/>
    </xf>
    <xf numFmtId="49" fontId="6" fillId="4" borderId="0" xfId="0" applyNumberFormat="1" applyFont="1" applyFill="1" applyBorder="1" applyAlignment="1" applyProtection="1">
      <protection locked="0"/>
    </xf>
    <xf numFmtId="49" fontId="6" fillId="4" borderId="5" xfId="0" applyNumberFormat="1" applyFont="1" applyFill="1" applyBorder="1" applyAlignment="1" applyProtection="1">
      <protection locked="0"/>
    </xf>
    <xf numFmtId="0" fontId="0" fillId="4" borderId="2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0" borderId="0" xfId="0" applyAlignment="1">
      <alignment wrapText="1"/>
    </xf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11" xfId="0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3" fillId="5" borderId="0" xfId="0" applyFont="1" applyFill="1" applyAlignment="1"/>
    <xf numFmtId="0" fontId="6" fillId="5" borderId="0" xfId="0" applyFont="1" applyFill="1" applyAlignment="1"/>
    <xf numFmtId="0" fontId="0" fillId="4" borderId="0" xfId="0" applyFill="1" applyBorder="1"/>
    <xf numFmtId="0" fontId="0" fillId="0" borderId="0" xfId="0" applyAlignment="1"/>
    <xf numFmtId="0" fontId="0" fillId="0" borderId="0" xfId="0" applyBorder="1" applyAlignment="1">
      <alignment vertical="top" wrapText="1"/>
    </xf>
    <xf numFmtId="0" fontId="0" fillId="8" borderId="0" xfId="0" applyFill="1"/>
    <xf numFmtId="0" fontId="8" fillId="8" borderId="0" xfId="0" applyFont="1" applyFill="1"/>
    <xf numFmtId="0" fontId="5" fillId="0" borderId="0" xfId="0" applyFont="1"/>
    <xf numFmtId="0" fontId="0" fillId="5" borderId="6" xfId="0" applyFont="1" applyFill="1" applyBorder="1" applyProtection="1"/>
    <xf numFmtId="0" fontId="0" fillId="4" borderId="6" xfId="0" applyFont="1" applyFill="1" applyBorder="1" applyAlignment="1" applyProtection="1">
      <alignment wrapText="1"/>
      <protection locked="0"/>
    </xf>
    <xf numFmtId="0" fontId="0" fillId="8" borderId="0" xfId="0" applyFill="1" applyAlignment="1">
      <alignment wrapText="1"/>
    </xf>
    <xf numFmtId="0" fontId="0" fillId="4" borderId="12" xfId="0" applyFill="1" applyBorder="1" applyAlignment="1" applyProtection="1">
      <protection locked="0"/>
    </xf>
    <xf numFmtId="0" fontId="0" fillId="2" borderId="6" xfId="0" applyFill="1" applyBorder="1" applyAlignment="1">
      <alignment horizontal="center"/>
    </xf>
    <xf numFmtId="0" fontId="0" fillId="4" borderId="6" xfId="0" applyFill="1" applyBorder="1" applyAlignment="1" applyProtection="1">
      <protection locked="0"/>
    </xf>
    <xf numFmtId="0" fontId="0" fillId="0" borderId="0" xfId="0" applyAlignment="1">
      <alignment horizontal="center"/>
    </xf>
    <xf numFmtId="164" fontId="0" fillId="4" borderId="6" xfId="0" applyNumberFormat="1" applyFill="1" applyBorder="1" applyAlignment="1" applyProtection="1">
      <protection locked="0"/>
    </xf>
    <xf numFmtId="0" fontId="5" fillId="2" borderId="0" xfId="0" applyFont="1" applyFill="1" applyBorder="1" applyAlignment="1">
      <alignment horizontal="center"/>
    </xf>
    <xf numFmtId="0" fontId="10" fillId="9" borderId="0" xfId="0" applyFont="1" applyFill="1"/>
    <xf numFmtId="0" fontId="3" fillId="9" borderId="0" xfId="0" applyFont="1" applyFill="1"/>
    <xf numFmtId="0" fontId="4" fillId="9" borderId="0" xfId="0" applyFont="1" applyFill="1"/>
    <xf numFmtId="0" fontId="4" fillId="9" borderId="0" xfId="0" applyFont="1" applyFill="1" applyAlignment="1">
      <alignment wrapText="1"/>
    </xf>
    <xf numFmtId="0" fontId="0" fillId="4" borderId="6" xfId="0" applyFont="1" applyFill="1" applyBorder="1" applyAlignment="1" applyProtection="1">
      <alignment horizontal="center"/>
      <protection locked="0"/>
    </xf>
    <xf numFmtId="0" fontId="0" fillId="5" borderId="6" xfId="0" applyFont="1" applyFill="1" applyBorder="1" applyAlignment="1" applyProtection="1">
      <alignment horizontal="center"/>
    </xf>
    <xf numFmtId="0" fontId="4" fillId="14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 wrapText="1"/>
    </xf>
    <xf numFmtId="0" fontId="0" fillId="15" borderId="0" xfId="0" applyFill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14" borderId="0" xfId="0" applyFont="1" applyFill="1" applyAlignment="1"/>
    <xf numFmtId="0" fontId="5" fillId="2" borderId="4" xfId="0" applyFont="1" applyFill="1" applyBorder="1" applyAlignment="1">
      <alignment horizontal="center"/>
    </xf>
    <xf numFmtId="0" fontId="0" fillId="2" borderId="8" xfId="0" applyFill="1" applyBorder="1"/>
    <xf numFmtId="0" fontId="0" fillId="11" borderId="2" xfId="0" applyFill="1" applyBorder="1"/>
    <xf numFmtId="0" fontId="0" fillId="8" borderId="2" xfId="0" applyFill="1" applyBorder="1"/>
    <xf numFmtId="0" fontId="0" fillId="3" borderId="2" xfId="0" applyFill="1" applyBorder="1"/>
    <xf numFmtId="0" fontId="0" fillId="12" borderId="7" xfId="0" applyFill="1" applyBorder="1"/>
    <xf numFmtId="0" fontId="0" fillId="4" borderId="6" xfId="0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3" fillId="14" borderId="19" xfId="0" applyFont="1" applyFill="1" applyBorder="1" applyAlignment="1">
      <alignment horizontal="center"/>
    </xf>
    <xf numFmtId="0" fontId="4" fillId="13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6" xfId="0" applyFill="1" applyBorder="1" applyAlignment="1">
      <alignment horizontal="center" vertical="center" wrapText="1"/>
    </xf>
    <xf numFmtId="0" fontId="0" fillId="14" borderId="0" xfId="0" applyFont="1" applyFill="1"/>
    <xf numFmtId="0" fontId="9" fillId="15" borderId="0" xfId="0" applyFont="1" applyFill="1" applyAlignment="1">
      <alignment horizontal="center" wrapText="1"/>
    </xf>
    <xf numFmtId="0" fontId="5" fillId="5" borderId="6" xfId="0" applyFont="1" applyFill="1" applyBorder="1" applyAlignment="1">
      <alignment horizontal="left" indent="1"/>
    </xf>
    <xf numFmtId="49" fontId="11" fillId="5" borderId="6" xfId="0" applyNumberFormat="1" applyFont="1" applyFill="1" applyBorder="1" applyAlignment="1">
      <alignment horizontal="left" vertical="top"/>
    </xf>
    <xf numFmtId="0" fontId="5" fillId="5" borderId="6" xfId="0" applyFont="1" applyFill="1" applyBorder="1" applyAlignment="1">
      <alignment horizontal="left" indent="2"/>
    </xf>
    <xf numFmtId="0" fontId="0" fillId="5" borderId="6" xfId="0" applyFont="1" applyFill="1" applyBorder="1"/>
    <xf numFmtId="0" fontId="0" fillId="14" borderId="0" xfId="0" applyFill="1"/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0" fontId="0" fillId="4" borderId="6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0" fontId="12" fillId="5" borderId="6" xfId="1" applyFont="1" applyFill="1" applyBorder="1" applyAlignment="1">
      <alignment horizontal="left" vertical="top" wrapText="1"/>
    </xf>
    <xf numFmtId="0" fontId="12" fillId="5" borderId="6" xfId="1" applyFont="1" applyFill="1" applyBorder="1" applyAlignment="1">
      <alignment horizontal="left" vertical="top"/>
    </xf>
    <xf numFmtId="0" fontId="0" fillId="5" borderId="0" xfId="0" applyFill="1"/>
    <xf numFmtId="0" fontId="0" fillId="0" borderId="0" xfId="0" applyAlignment="1">
      <alignment horizontal="right"/>
    </xf>
    <xf numFmtId="0" fontId="14" fillId="0" borderId="0" xfId="2"/>
    <xf numFmtId="0" fontId="15" fillId="0" borderId="0" xfId="0" applyFont="1"/>
    <xf numFmtId="0" fontId="3" fillId="9" borderId="0" xfId="0" applyFont="1" applyFill="1" applyAlignment="1">
      <alignment horizontal="center" wrapText="1"/>
    </xf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left" wrapText="1"/>
    </xf>
    <xf numFmtId="0" fontId="4" fillId="9" borderId="0" xfId="0" applyFont="1" applyFill="1" applyAlignment="1">
      <alignment horizontal="left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5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4" borderId="19" xfId="0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21" xfId="0" applyFill="1" applyBorder="1" applyAlignment="1" applyProtection="1">
      <alignment horizontal="left"/>
      <protection locked="0"/>
    </xf>
    <xf numFmtId="0" fontId="0" fillId="4" borderId="22" xfId="0" applyFill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0" fillId="2" borderId="6" xfId="0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49" fontId="6" fillId="4" borderId="0" xfId="0" applyNumberFormat="1" applyFont="1" applyFill="1" applyBorder="1" applyAlignment="1" applyProtection="1">
      <alignment horizontal="left"/>
      <protection locked="0"/>
    </xf>
    <xf numFmtId="49" fontId="6" fillId="4" borderId="5" xfId="0" applyNumberFormat="1" applyFont="1" applyFill="1" applyBorder="1" applyAlignment="1" applyProtection="1">
      <alignment horizontal="left"/>
      <protection locked="0"/>
    </xf>
    <xf numFmtId="49" fontId="6" fillId="4" borderId="4" xfId="0" quotePrefix="1" applyNumberFormat="1" applyFont="1" applyFill="1" applyBorder="1" applyAlignment="1" applyProtection="1">
      <alignment horizontal="left"/>
      <protection locked="0"/>
    </xf>
    <xf numFmtId="49" fontId="6" fillId="4" borderId="4" xfId="0" applyNumberFormat="1" applyFont="1" applyFill="1" applyBorder="1" applyAlignment="1" applyProtection="1">
      <alignment horizontal="left"/>
      <protection locked="0"/>
    </xf>
    <xf numFmtId="49" fontId="6" fillId="4" borderId="8" xfId="0" applyNumberFormat="1" applyFont="1" applyFill="1" applyBorder="1" applyAlignment="1" applyProtection="1">
      <alignment horizontal="left"/>
      <protection locked="0"/>
    </xf>
    <xf numFmtId="0" fontId="0" fillId="4" borderId="15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7" fillId="6" borderId="6" xfId="0" applyFont="1" applyFill="1" applyBorder="1" applyAlignment="1">
      <alignment horizontal="left" vertical="top" wrapText="1"/>
    </xf>
    <xf numFmtId="0" fontId="4" fillId="10" borderId="6" xfId="0" applyFont="1" applyFill="1" applyBorder="1" applyAlignment="1">
      <alignment horizontal="center" vertical="top" wrapText="1"/>
    </xf>
    <xf numFmtId="0" fontId="0" fillId="7" borderId="6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left" vertical="top"/>
    </xf>
    <xf numFmtId="0" fontId="9" fillId="13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9" fillId="10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3">
    <cellStyle name="Hyperlink" xfId="2" builtinId="8"/>
    <cellStyle name="Normal 2" xfId="1" xr:uid="{00000000-0005-0000-0000-000001000000}"/>
    <cellStyle name="Standaard" xfId="0" builtinId="0"/>
  </cellStyles>
  <dxfs count="12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152400</xdr:colOff>
      <xdr:row>13</xdr:row>
      <xdr:rowOff>152400</xdr:rowOff>
    </xdr:to>
    <xdr:pic>
      <xdr:nvPicPr>
        <xdr:cNvPr id="2" name="Picture 1" descr="https://clm.sandvik.com:9443/qm/web/com/ibm/asq/common/web/ui/internal/view/templates/common/images/spacer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2</xdr:col>
      <xdr:colOff>152400</xdr:colOff>
      <xdr:row>42</xdr:row>
      <xdr:rowOff>152400</xdr:rowOff>
    </xdr:to>
    <xdr:pic>
      <xdr:nvPicPr>
        <xdr:cNvPr id="2" name="Picture 1" descr="https://clm.sandvik.com:9443/qm/web/com/ibm/asq/common/web/ui/internal/view/templates/common/images/spacer.gif">
          <a:extLst>
            <a:ext uri="{FF2B5EF4-FFF2-40B4-BE49-F238E27FC236}">
              <a16:creationId xmlns:a16="http://schemas.microsoft.com/office/drawing/2014/main" id="{917A0BD9-26BD-4661-816E-B39010685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864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map.ne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workbookViewId="0">
      <selection activeCell="B7" sqref="B7"/>
    </sheetView>
  </sheetViews>
  <sheetFormatPr defaultColWidth="8.85546875" defaultRowHeight="15" x14ac:dyDescent="0.25"/>
  <cols>
    <col min="1" max="1" width="22.140625" customWidth="1"/>
    <col min="2" max="2" width="9.42578125" customWidth="1"/>
    <col min="3" max="3" width="11.140625" customWidth="1"/>
    <col min="4" max="4" width="18.42578125" customWidth="1"/>
    <col min="5" max="5" width="13.42578125" customWidth="1"/>
    <col min="6" max="6" width="13.5703125" bestFit="1" customWidth="1"/>
    <col min="7" max="7" width="10.85546875" customWidth="1"/>
  </cols>
  <sheetData>
    <row r="1" spans="1:8" ht="18.75" x14ac:dyDescent="0.3">
      <c r="A1" s="85" t="s">
        <v>134</v>
      </c>
      <c r="E1" s="84" t="s">
        <v>136</v>
      </c>
      <c r="H1" s="83" t="s">
        <v>135</v>
      </c>
    </row>
    <row r="4" spans="1:8" x14ac:dyDescent="0.25">
      <c r="A4" s="102" t="s">
        <v>75</v>
      </c>
      <c r="B4" s="102"/>
      <c r="C4" s="102"/>
      <c r="D4" s="102"/>
      <c r="E4" s="102"/>
      <c r="F4" s="102"/>
      <c r="G4" s="102"/>
      <c r="H4" s="102"/>
    </row>
    <row r="5" spans="1:8" ht="15.75" thickBot="1" x14ac:dyDescent="0.3"/>
    <row r="6" spans="1:8" x14ac:dyDescent="0.25">
      <c r="A6" s="18" t="s">
        <v>10</v>
      </c>
      <c r="B6" s="19"/>
      <c r="C6" s="19"/>
      <c r="D6" s="19"/>
      <c r="E6" s="19"/>
      <c r="F6" s="19"/>
      <c r="G6" s="19"/>
      <c r="H6" s="20"/>
    </row>
    <row r="7" spans="1:8" x14ac:dyDescent="0.25">
      <c r="A7" s="1" t="s">
        <v>5</v>
      </c>
      <c r="B7" s="9" t="s">
        <v>91</v>
      </c>
      <c r="C7" s="9"/>
      <c r="D7" s="9"/>
      <c r="E7" s="9"/>
      <c r="F7" s="9"/>
      <c r="G7" s="9"/>
      <c r="H7" s="10"/>
    </row>
    <row r="8" spans="1:8" x14ac:dyDescent="0.25">
      <c r="A8" s="1" t="s">
        <v>6</v>
      </c>
      <c r="B8" s="106" t="s">
        <v>91</v>
      </c>
      <c r="C8" s="106"/>
      <c r="D8" s="106"/>
      <c r="E8" s="106"/>
      <c r="F8" s="106"/>
      <c r="G8" s="106"/>
      <c r="H8" s="107"/>
    </row>
    <row r="9" spans="1:8" ht="15.75" thickBot="1" x14ac:dyDescent="0.3">
      <c r="A9" s="5" t="s">
        <v>24</v>
      </c>
      <c r="B9" s="108" t="s">
        <v>92</v>
      </c>
      <c r="C9" s="109"/>
      <c r="D9" s="109"/>
      <c r="E9" s="109"/>
      <c r="F9" s="109"/>
      <c r="G9" s="109"/>
      <c r="H9" s="110"/>
    </row>
    <row r="10" spans="1:8" ht="15.75" thickBot="1" x14ac:dyDescent="0.3">
      <c r="A10" s="2"/>
      <c r="B10" s="3"/>
      <c r="C10" s="3"/>
      <c r="D10" s="3"/>
      <c r="E10" s="3"/>
      <c r="F10" s="3"/>
    </row>
    <row r="11" spans="1:8" x14ac:dyDescent="0.25">
      <c r="A11" s="103" t="s">
        <v>62</v>
      </c>
      <c r="B11" s="104"/>
      <c r="C11" s="104"/>
      <c r="D11" s="104"/>
      <c r="E11" s="104"/>
      <c r="F11" s="104"/>
      <c r="G11" s="104"/>
      <c r="H11" s="105"/>
    </row>
    <row r="12" spans="1:8" x14ac:dyDescent="0.25">
      <c r="A12" s="4" t="s">
        <v>7</v>
      </c>
      <c r="B12" s="101" t="s">
        <v>79</v>
      </c>
      <c r="C12" s="101"/>
      <c r="D12" s="101"/>
      <c r="E12" s="21" t="s">
        <v>80</v>
      </c>
      <c r="F12" s="36" t="s">
        <v>81</v>
      </c>
      <c r="G12" s="114" t="s">
        <v>82</v>
      </c>
      <c r="H12" s="115"/>
    </row>
    <row r="13" spans="1:8" x14ac:dyDescent="0.25">
      <c r="A13" s="11"/>
      <c r="B13" s="91"/>
      <c r="C13" s="92"/>
      <c r="D13" s="111"/>
      <c r="E13" s="35"/>
      <c r="F13" s="39"/>
      <c r="G13" s="112"/>
      <c r="H13" s="113"/>
    </row>
    <row r="14" spans="1:8" x14ac:dyDescent="0.25">
      <c r="A14" s="11"/>
      <c r="B14" s="91"/>
      <c r="C14" s="92"/>
      <c r="D14" s="111"/>
      <c r="E14" s="35"/>
      <c r="F14" s="37"/>
      <c r="G14" s="112"/>
      <c r="H14" s="113"/>
    </row>
    <row r="15" spans="1:8" ht="15.75" thickBot="1" x14ac:dyDescent="0.3">
      <c r="A15" s="2"/>
      <c r="B15" s="3"/>
      <c r="C15" s="3"/>
      <c r="D15" s="3"/>
      <c r="E15" s="3"/>
      <c r="F15" s="3"/>
    </row>
    <row r="16" spans="1:8" x14ac:dyDescent="0.25">
      <c r="A16" s="103" t="s">
        <v>86</v>
      </c>
      <c r="B16" s="104"/>
      <c r="C16" s="104"/>
      <c r="D16" s="104"/>
      <c r="E16" s="104"/>
      <c r="F16" s="104"/>
      <c r="G16" s="104"/>
      <c r="H16" s="105"/>
    </row>
    <row r="17" spans="1:8" x14ac:dyDescent="0.25">
      <c r="A17" s="4" t="s">
        <v>7</v>
      </c>
      <c r="B17" s="101" t="s">
        <v>79</v>
      </c>
      <c r="C17" s="101"/>
      <c r="D17" s="101"/>
      <c r="E17" s="21" t="s">
        <v>80</v>
      </c>
      <c r="F17" s="23"/>
      <c r="G17" s="23"/>
      <c r="H17" s="22"/>
    </row>
    <row r="18" spans="1:8" x14ac:dyDescent="0.25">
      <c r="A18" s="11"/>
      <c r="B18" s="90"/>
      <c r="C18" s="90"/>
      <c r="D18" s="90"/>
      <c r="E18" s="91"/>
      <c r="F18" s="92"/>
      <c r="G18" s="92"/>
      <c r="H18" s="93"/>
    </row>
    <row r="19" spans="1:8" x14ac:dyDescent="0.25">
      <c r="A19" s="11"/>
      <c r="B19" s="90"/>
      <c r="C19" s="90"/>
      <c r="D19" s="90"/>
      <c r="E19" s="91"/>
      <c r="F19" s="92"/>
      <c r="G19" s="92"/>
      <c r="H19" s="93"/>
    </row>
    <row r="20" spans="1:8" ht="15.75" thickBot="1" x14ac:dyDescent="0.3">
      <c r="A20" s="12"/>
      <c r="B20" s="96"/>
      <c r="C20" s="96"/>
      <c r="D20" s="96"/>
      <c r="E20" s="97"/>
      <c r="F20" s="98"/>
      <c r="G20" s="98"/>
      <c r="H20" s="99"/>
    </row>
    <row r="22" spans="1:8" ht="15.75" thickBot="1" x14ac:dyDescent="0.3"/>
    <row r="23" spans="1:8" x14ac:dyDescent="0.25">
      <c r="A23" s="94" t="s">
        <v>8</v>
      </c>
      <c r="B23" s="95"/>
      <c r="C23" s="95"/>
      <c r="D23" s="95"/>
      <c r="E23" s="95"/>
      <c r="F23" s="95"/>
      <c r="G23" s="14"/>
      <c r="H23" s="15"/>
    </row>
    <row r="24" spans="1:8" x14ac:dyDescent="0.25">
      <c r="A24" s="1"/>
      <c r="B24" s="6"/>
      <c r="C24" s="6"/>
      <c r="D24" s="6"/>
      <c r="E24" s="40"/>
      <c r="F24" s="40"/>
      <c r="G24" s="6"/>
      <c r="H24" s="16"/>
    </row>
    <row r="25" spans="1:8" x14ac:dyDescent="0.25">
      <c r="A25" s="1"/>
      <c r="B25" s="7" t="s">
        <v>12</v>
      </c>
      <c r="C25" s="7" t="s">
        <v>13</v>
      </c>
      <c r="D25" s="7" t="s">
        <v>17</v>
      </c>
      <c r="E25" s="40"/>
      <c r="F25" s="40"/>
      <c r="G25" s="6"/>
      <c r="H25" s="16"/>
    </row>
    <row r="26" spans="1:8" x14ac:dyDescent="0.25">
      <c r="A26" s="55" t="s">
        <v>14</v>
      </c>
      <c r="B26" s="59">
        <v>0</v>
      </c>
      <c r="C26" s="59">
        <v>16</v>
      </c>
      <c r="D26" s="60">
        <f>COUNTIF('SQRA sheet'!H$5:H$9,"D")</f>
        <v>0</v>
      </c>
      <c r="E26" s="40"/>
      <c r="F26" s="40"/>
      <c r="G26" s="6"/>
      <c r="H26" s="16"/>
    </row>
    <row r="27" spans="1:8" x14ac:dyDescent="0.25">
      <c r="A27" s="56" t="s">
        <v>9</v>
      </c>
      <c r="B27" s="59">
        <f>C26</f>
        <v>16</v>
      </c>
      <c r="C27" s="59">
        <v>40</v>
      </c>
      <c r="D27" s="60">
        <f>COUNTIF('SQRA sheet'!H$5:H$9,"C")</f>
        <v>0</v>
      </c>
      <c r="E27" s="40"/>
      <c r="F27" s="40"/>
      <c r="G27" s="6"/>
      <c r="H27" s="16"/>
    </row>
    <row r="28" spans="1:8" x14ac:dyDescent="0.25">
      <c r="A28" s="57" t="s">
        <v>11</v>
      </c>
      <c r="B28" s="59">
        <f>C27</f>
        <v>40</v>
      </c>
      <c r="C28" s="59">
        <v>75</v>
      </c>
      <c r="D28" s="60">
        <f>COUNTIF('SQRA sheet'!H$5:H$9,"B")</f>
        <v>0</v>
      </c>
      <c r="E28" s="40"/>
      <c r="F28" s="40"/>
      <c r="G28" s="6"/>
      <c r="H28" s="16"/>
    </row>
    <row r="29" spans="1:8" ht="15.75" thickBot="1" x14ac:dyDescent="0.3">
      <c r="A29" s="58" t="s">
        <v>4</v>
      </c>
      <c r="B29" s="61">
        <f>C28</f>
        <v>75</v>
      </c>
      <c r="C29" s="61">
        <v>100</v>
      </c>
      <c r="D29" s="62">
        <f>COUNTIF('SQRA sheet'!H$5:H$9,"A")</f>
        <v>0</v>
      </c>
      <c r="E29" s="53"/>
      <c r="F29" s="53"/>
      <c r="G29" s="17"/>
      <c r="H29" s="54"/>
    </row>
    <row r="31" spans="1:8" x14ac:dyDescent="0.25">
      <c r="A31" s="89" t="s">
        <v>15</v>
      </c>
      <c r="B31" s="89"/>
      <c r="C31" s="89"/>
      <c r="D31" s="89"/>
      <c r="E31" s="89"/>
      <c r="F31" s="89"/>
      <c r="G31" s="89"/>
      <c r="H31" s="89"/>
    </row>
    <row r="32" spans="1:8" x14ac:dyDescent="0.25">
      <c r="A32" s="87" t="s">
        <v>87</v>
      </c>
      <c r="B32" s="87"/>
      <c r="C32" s="87"/>
      <c r="D32" s="87"/>
      <c r="E32" s="87"/>
      <c r="F32" s="87"/>
      <c r="G32" s="87"/>
      <c r="H32" s="87"/>
    </row>
    <row r="33" spans="1:8" x14ac:dyDescent="0.25">
      <c r="A33" s="87" t="s">
        <v>16</v>
      </c>
      <c r="B33" s="87"/>
      <c r="C33" s="87"/>
      <c r="D33" s="87"/>
      <c r="E33" s="87"/>
      <c r="F33" s="87"/>
      <c r="G33" s="87"/>
      <c r="H33" s="87"/>
    </row>
    <row r="34" spans="1:8" x14ac:dyDescent="0.25">
      <c r="A34" s="87" t="s">
        <v>90</v>
      </c>
      <c r="B34" s="87"/>
      <c r="C34" s="87"/>
      <c r="D34" s="87"/>
      <c r="E34" s="87"/>
      <c r="F34" s="87"/>
      <c r="G34" s="87"/>
      <c r="H34" s="87"/>
    </row>
    <row r="35" spans="1:8" x14ac:dyDescent="0.25">
      <c r="A35" s="87" t="s">
        <v>89</v>
      </c>
      <c r="B35" s="87"/>
      <c r="C35" s="87"/>
      <c r="D35" s="87"/>
      <c r="E35" s="87"/>
      <c r="F35" s="87"/>
      <c r="G35" s="87"/>
      <c r="H35" s="87"/>
    </row>
    <row r="36" spans="1:8" x14ac:dyDescent="0.25">
      <c r="A36" s="87" t="s">
        <v>88</v>
      </c>
      <c r="B36" s="87"/>
      <c r="C36" s="87"/>
      <c r="D36" s="87"/>
      <c r="E36" s="87"/>
      <c r="F36" s="87"/>
      <c r="G36" s="87"/>
      <c r="H36" s="87"/>
    </row>
    <row r="37" spans="1:8" x14ac:dyDescent="0.25">
      <c r="A37" s="87" t="s">
        <v>18</v>
      </c>
      <c r="B37" s="87"/>
      <c r="C37" s="87"/>
      <c r="D37" s="87"/>
      <c r="E37" s="87"/>
      <c r="F37" s="87"/>
      <c r="G37" s="87"/>
      <c r="H37" s="87"/>
    </row>
    <row r="38" spans="1:8" x14ac:dyDescent="0.25">
      <c r="A38" s="87"/>
      <c r="B38" s="87"/>
      <c r="C38" s="87"/>
      <c r="D38" s="87"/>
      <c r="E38" s="87"/>
      <c r="F38" s="87"/>
      <c r="G38" s="87"/>
      <c r="H38" s="87"/>
    </row>
    <row r="39" spans="1:8" x14ac:dyDescent="0.25">
      <c r="A39" s="89" t="s">
        <v>59</v>
      </c>
      <c r="B39" s="89"/>
      <c r="C39" s="89"/>
      <c r="D39" s="89"/>
      <c r="E39" s="89"/>
      <c r="F39" s="89"/>
      <c r="G39" s="89"/>
      <c r="H39" s="89"/>
    </row>
    <row r="40" spans="1:8" x14ac:dyDescent="0.25">
      <c r="A40" s="25" t="s">
        <v>74</v>
      </c>
      <c r="B40" s="25"/>
      <c r="C40" s="25"/>
      <c r="D40" s="25"/>
      <c r="E40" s="25"/>
      <c r="F40" s="52" t="s">
        <v>19</v>
      </c>
      <c r="G40" s="24"/>
      <c r="H40" s="24"/>
    </row>
    <row r="41" spans="1:8" x14ac:dyDescent="0.25">
      <c r="A41" s="25" t="s">
        <v>76</v>
      </c>
      <c r="B41" s="25"/>
      <c r="C41" s="25"/>
      <c r="D41" s="25"/>
      <c r="E41" s="25"/>
      <c r="F41" s="26" t="s">
        <v>19</v>
      </c>
      <c r="G41" s="24"/>
      <c r="H41" s="24"/>
    </row>
    <row r="42" spans="1:8" ht="30.75" customHeight="1" x14ac:dyDescent="0.25">
      <c r="A42" s="88" t="s">
        <v>67</v>
      </c>
      <c r="B42" s="88"/>
      <c r="C42" s="88"/>
      <c r="D42" s="88"/>
      <c r="E42" s="88"/>
      <c r="F42" s="88"/>
      <c r="G42" s="88"/>
      <c r="H42" s="24"/>
    </row>
    <row r="44" spans="1:8" x14ac:dyDescent="0.25">
      <c r="A44" s="89" t="s">
        <v>54</v>
      </c>
      <c r="B44" s="89"/>
      <c r="C44" s="89"/>
      <c r="D44" s="89"/>
      <c r="E44" s="89"/>
      <c r="F44" s="89"/>
      <c r="G44" s="89"/>
      <c r="H44" s="89"/>
    </row>
    <row r="45" spans="1:8" ht="16.5" customHeight="1" x14ac:dyDescent="0.25">
      <c r="A45" s="65" t="s">
        <v>25</v>
      </c>
      <c r="B45" s="116" t="s">
        <v>26</v>
      </c>
      <c r="C45" s="116"/>
      <c r="D45" s="116"/>
      <c r="E45" s="116"/>
      <c r="F45" s="116"/>
      <c r="G45" s="116"/>
      <c r="H45" s="116"/>
    </row>
    <row r="46" spans="1:8" x14ac:dyDescent="0.25">
      <c r="A46" s="117" t="s">
        <v>27</v>
      </c>
      <c r="B46" s="117"/>
      <c r="C46" s="117"/>
      <c r="D46" s="117"/>
      <c r="E46" s="117"/>
      <c r="F46" s="117"/>
      <c r="G46" s="117"/>
      <c r="H46" s="117"/>
    </row>
    <row r="47" spans="1:8" ht="15.75" customHeight="1" x14ac:dyDescent="0.25">
      <c r="A47" s="66">
        <v>1</v>
      </c>
      <c r="B47" s="118" t="s">
        <v>55</v>
      </c>
      <c r="C47" s="118"/>
      <c r="D47" s="118"/>
      <c r="E47" s="118"/>
      <c r="F47" s="118"/>
      <c r="G47" s="118"/>
      <c r="H47" s="118"/>
    </row>
    <row r="48" spans="1:8" ht="15.75" customHeight="1" x14ac:dyDescent="0.25">
      <c r="A48" s="66">
        <v>2</v>
      </c>
      <c r="B48" s="118" t="s">
        <v>56</v>
      </c>
      <c r="C48" s="118"/>
      <c r="D48" s="118"/>
      <c r="E48" s="118"/>
      <c r="F48" s="118"/>
      <c r="G48" s="118"/>
      <c r="H48" s="118"/>
    </row>
    <row r="49" spans="1:10" ht="15.75" customHeight="1" x14ac:dyDescent="0.25">
      <c r="A49" s="66">
        <v>3</v>
      </c>
      <c r="B49" s="118" t="s">
        <v>57</v>
      </c>
      <c r="C49" s="118"/>
      <c r="D49" s="118"/>
      <c r="E49" s="118"/>
      <c r="F49" s="118"/>
      <c r="G49" s="118"/>
      <c r="H49" s="118"/>
    </row>
    <row r="50" spans="1:10" ht="15.75" customHeight="1" x14ac:dyDescent="0.25">
      <c r="A50" s="66">
        <v>4</v>
      </c>
      <c r="B50" s="118" t="s">
        <v>58</v>
      </c>
      <c r="C50" s="118"/>
      <c r="D50" s="118"/>
      <c r="E50" s="118"/>
      <c r="F50" s="118"/>
      <c r="G50" s="118"/>
      <c r="H50" s="118"/>
    </row>
    <row r="51" spans="1:10" ht="15.75" customHeight="1" x14ac:dyDescent="0.25">
      <c r="A51" s="66">
        <v>5</v>
      </c>
      <c r="B51" s="118" t="s">
        <v>28</v>
      </c>
      <c r="C51" s="118"/>
      <c r="D51" s="118"/>
      <c r="E51" s="118"/>
      <c r="F51" s="118"/>
      <c r="G51" s="118"/>
      <c r="H51" s="118"/>
    </row>
    <row r="52" spans="1:10" x14ac:dyDescent="0.25">
      <c r="A52" s="117" t="s">
        <v>29</v>
      </c>
      <c r="B52" s="117"/>
      <c r="C52" s="117"/>
      <c r="D52" s="117"/>
      <c r="E52" s="117"/>
      <c r="F52" s="117"/>
      <c r="G52" s="117"/>
      <c r="H52" s="117"/>
    </row>
    <row r="53" spans="1:10" ht="15.75" customHeight="1" x14ac:dyDescent="0.25">
      <c r="A53" s="67">
        <v>1</v>
      </c>
      <c r="B53" s="118" t="s">
        <v>30</v>
      </c>
      <c r="C53" s="118"/>
      <c r="D53" s="118"/>
      <c r="E53" s="118"/>
      <c r="F53" s="118"/>
      <c r="G53" s="118"/>
      <c r="H53" s="118"/>
    </row>
    <row r="54" spans="1:10" x14ac:dyDescent="0.25">
      <c r="A54" s="119">
        <v>2</v>
      </c>
      <c r="B54" s="118" t="s">
        <v>31</v>
      </c>
      <c r="C54" s="118"/>
      <c r="D54" s="118"/>
      <c r="E54" s="118"/>
      <c r="F54" s="118"/>
      <c r="G54" s="118"/>
      <c r="H54" s="118"/>
    </row>
    <row r="55" spans="1:10" x14ac:dyDescent="0.25">
      <c r="A55" s="119"/>
      <c r="B55" s="118" t="s">
        <v>32</v>
      </c>
      <c r="C55" s="118"/>
      <c r="D55" s="118"/>
      <c r="E55" s="118"/>
      <c r="F55" s="118"/>
      <c r="G55" s="118"/>
      <c r="H55" s="118"/>
    </row>
    <row r="56" spans="1:10" ht="15.75" customHeight="1" x14ac:dyDescent="0.25">
      <c r="A56" s="119">
        <v>3</v>
      </c>
      <c r="B56" s="118" t="s">
        <v>33</v>
      </c>
      <c r="C56" s="118"/>
      <c r="D56" s="118"/>
      <c r="E56" s="118"/>
      <c r="F56" s="118"/>
      <c r="G56" s="118"/>
      <c r="H56" s="118"/>
    </row>
    <row r="57" spans="1:10" ht="15.75" customHeight="1" x14ac:dyDescent="0.25">
      <c r="A57" s="119"/>
      <c r="B57" s="118" t="s">
        <v>34</v>
      </c>
      <c r="C57" s="118"/>
      <c r="D57" s="118"/>
      <c r="E57" s="118"/>
      <c r="F57" s="118"/>
      <c r="G57" s="118"/>
      <c r="H57" s="118"/>
    </row>
    <row r="58" spans="1:10" ht="15" customHeight="1" x14ac:dyDescent="0.25">
      <c r="A58" s="119">
        <v>4</v>
      </c>
      <c r="B58" s="118" t="s">
        <v>35</v>
      </c>
      <c r="C58" s="118"/>
      <c r="D58" s="118"/>
      <c r="E58" s="118"/>
      <c r="F58" s="118"/>
      <c r="G58" s="118"/>
      <c r="H58" s="118"/>
    </row>
    <row r="59" spans="1:10" ht="15.75" customHeight="1" x14ac:dyDescent="0.25">
      <c r="A59" s="119"/>
      <c r="B59" s="118" t="s">
        <v>36</v>
      </c>
      <c r="C59" s="118"/>
      <c r="D59" s="118"/>
      <c r="E59" s="118"/>
      <c r="F59" s="118"/>
      <c r="G59" s="118"/>
      <c r="H59" s="118"/>
    </row>
    <row r="60" spans="1:10" ht="15.75" customHeight="1" x14ac:dyDescent="0.25">
      <c r="A60" s="119">
        <v>5</v>
      </c>
      <c r="B60" s="118" t="s">
        <v>37</v>
      </c>
      <c r="C60" s="118"/>
      <c r="D60" s="118"/>
      <c r="E60" s="118"/>
      <c r="F60" s="118"/>
      <c r="G60" s="118"/>
      <c r="H60" s="118"/>
    </row>
    <row r="61" spans="1:10" ht="15.75" customHeight="1" x14ac:dyDescent="0.25">
      <c r="A61" s="119"/>
      <c r="B61" s="118" t="s">
        <v>38</v>
      </c>
      <c r="C61" s="118"/>
      <c r="D61" s="118"/>
      <c r="E61" s="118"/>
      <c r="F61" s="118"/>
      <c r="G61" s="118"/>
      <c r="H61" s="118"/>
    </row>
    <row r="62" spans="1:10" x14ac:dyDescent="0.25">
      <c r="A62" s="117" t="s">
        <v>61</v>
      </c>
      <c r="B62" s="117"/>
      <c r="C62" s="117"/>
      <c r="D62" s="117"/>
      <c r="E62" s="117"/>
      <c r="F62" s="117"/>
      <c r="G62" s="117"/>
      <c r="H62" s="117"/>
      <c r="J62" t="s">
        <v>70</v>
      </c>
    </row>
    <row r="63" spans="1:10" x14ac:dyDescent="0.25">
      <c r="A63" s="67">
        <v>1</v>
      </c>
      <c r="B63" s="118" t="s">
        <v>39</v>
      </c>
      <c r="C63" s="118"/>
      <c r="D63" s="118"/>
      <c r="E63" s="118"/>
      <c r="F63" s="118"/>
      <c r="G63" s="118"/>
      <c r="H63" s="118"/>
      <c r="I63" s="8"/>
    </row>
    <row r="64" spans="1:10" ht="15.75" customHeight="1" x14ac:dyDescent="0.25">
      <c r="A64" s="119">
        <v>2</v>
      </c>
      <c r="B64" s="118" t="s">
        <v>40</v>
      </c>
      <c r="C64" s="118"/>
      <c r="D64" s="118"/>
      <c r="E64" s="118"/>
      <c r="F64" s="118"/>
      <c r="G64" s="118"/>
      <c r="H64" s="118"/>
      <c r="I64" s="8"/>
    </row>
    <row r="65" spans="1:11" ht="15.75" customHeight="1" x14ac:dyDescent="0.25">
      <c r="A65" s="119"/>
      <c r="B65" s="118" t="s">
        <v>41</v>
      </c>
      <c r="C65" s="118"/>
      <c r="D65" s="118"/>
      <c r="E65" s="118"/>
      <c r="F65" s="118"/>
      <c r="G65" s="118"/>
      <c r="H65" s="118"/>
      <c r="I65" s="8"/>
    </row>
    <row r="66" spans="1:11" ht="15.75" customHeight="1" x14ac:dyDescent="0.25">
      <c r="A66" s="119">
        <v>3</v>
      </c>
      <c r="B66" s="118" t="s">
        <v>42</v>
      </c>
      <c r="C66" s="118"/>
      <c r="D66" s="118"/>
      <c r="E66" s="118"/>
      <c r="F66" s="118"/>
      <c r="G66" s="118"/>
      <c r="H66" s="118"/>
      <c r="I66" s="8"/>
    </row>
    <row r="67" spans="1:11" ht="15.75" customHeight="1" x14ac:dyDescent="0.25">
      <c r="A67" s="119"/>
      <c r="B67" s="118" t="s">
        <v>43</v>
      </c>
      <c r="C67" s="118"/>
      <c r="D67" s="118"/>
      <c r="E67" s="118"/>
      <c r="F67" s="118"/>
      <c r="G67" s="118"/>
      <c r="H67" s="118"/>
      <c r="I67" s="8"/>
    </row>
    <row r="68" spans="1:11" ht="15" customHeight="1" x14ac:dyDescent="0.25">
      <c r="A68" s="119">
        <v>4</v>
      </c>
      <c r="B68" s="118" t="s">
        <v>44</v>
      </c>
      <c r="C68" s="118"/>
      <c r="D68" s="118"/>
      <c r="E68" s="118"/>
      <c r="F68" s="118"/>
      <c r="G68" s="118"/>
      <c r="H68" s="118"/>
      <c r="I68" s="28"/>
    </row>
    <row r="69" spans="1:11" ht="15.75" customHeight="1" x14ac:dyDescent="0.25">
      <c r="A69" s="119"/>
      <c r="B69" s="118" t="s">
        <v>45</v>
      </c>
      <c r="C69" s="118"/>
      <c r="D69" s="118"/>
      <c r="E69" s="118"/>
      <c r="F69" s="118"/>
      <c r="G69" s="118"/>
      <c r="H69" s="118"/>
      <c r="I69" s="28"/>
    </row>
    <row r="70" spans="1:11" ht="15.75" customHeight="1" x14ac:dyDescent="0.25">
      <c r="A70" s="67">
        <v>5</v>
      </c>
      <c r="B70" s="118" t="s">
        <v>46</v>
      </c>
      <c r="C70" s="118"/>
      <c r="D70" s="118"/>
      <c r="E70" s="118"/>
      <c r="F70" s="118"/>
      <c r="G70" s="118"/>
      <c r="H70" s="118"/>
      <c r="I70" s="28"/>
    </row>
    <row r="71" spans="1:11" x14ac:dyDescent="0.25">
      <c r="A71" s="117" t="s">
        <v>47</v>
      </c>
      <c r="B71" s="117"/>
      <c r="C71" s="117"/>
      <c r="D71" s="117"/>
      <c r="E71" s="117"/>
      <c r="F71" s="117"/>
      <c r="G71" s="117"/>
      <c r="H71" s="117"/>
    </row>
    <row r="72" spans="1:11" ht="15.75" customHeight="1" x14ac:dyDescent="0.25">
      <c r="A72" s="67">
        <v>1</v>
      </c>
      <c r="B72" s="118" t="s">
        <v>48</v>
      </c>
      <c r="C72" s="118"/>
      <c r="D72" s="118"/>
      <c r="E72" s="118"/>
      <c r="F72" s="118"/>
      <c r="G72" s="118"/>
      <c r="H72" s="118"/>
      <c r="I72" s="28"/>
    </row>
    <row r="73" spans="1:11" ht="15" customHeight="1" x14ac:dyDescent="0.25">
      <c r="A73" s="119">
        <v>2</v>
      </c>
      <c r="B73" s="118" t="s">
        <v>49</v>
      </c>
      <c r="C73" s="118"/>
      <c r="D73" s="118"/>
      <c r="E73" s="118"/>
      <c r="F73" s="118"/>
      <c r="G73" s="118"/>
      <c r="H73" s="118"/>
      <c r="I73" s="28"/>
    </row>
    <row r="74" spans="1:11" ht="15.75" customHeight="1" x14ac:dyDescent="0.25">
      <c r="A74" s="119"/>
      <c r="B74" s="118" t="s">
        <v>50</v>
      </c>
      <c r="C74" s="118"/>
      <c r="D74" s="118"/>
      <c r="E74" s="118"/>
      <c r="F74" s="118"/>
      <c r="G74" s="118"/>
      <c r="H74" s="118"/>
      <c r="I74" s="28"/>
    </row>
    <row r="75" spans="1:11" x14ac:dyDescent="0.25">
      <c r="A75" s="67">
        <v>3</v>
      </c>
      <c r="B75" s="120" t="s">
        <v>51</v>
      </c>
      <c r="C75" s="120"/>
      <c r="D75" s="120"/>
      <c r="E75" s="120"/>
      <c r="F75" s="120"/>
      <c r="G75" s="120"/>
      <c r="H75" s="120"/>
      <c r="I75" s="27"/>
    </row>
    <row r="76" spans="1:11" ht="15.75" customHeight="1" x14ac:dyDescent="0.25">
      <c r="A76" s="67">
        <v>4</v>
      </c>
      <c r="B76" s="118" t="s">
        <v>52</v>
      </c>
      <c r="C76" s="118"/>
      <c r="D76" s="118"/>
      <c r="E76" s="118"/>
      <c r="F76" s="118"/>
      <c r="G76" s="118"/>
      <c r="H76" s="118"/>
      <c r="I76" s="28"/>
    </row>
    <row r="77" spans="1:11" ht="15.75" customHeight="1" x14ac:dyDescent="0.25">
      <c r="A77" s="66">
        <v>5</v>
      </c>
      <c r="B77" s="118" t="s">
        <v>53</v>
      </c>
      <c r="C77" s="118"/>
      <c r="D77" s="118"/>
      <c r="E77" s="118"/>
      <c r="F77" s="118"/>
      <c r="G77" s="118"/>
      <c r="H77" s="118"/>
      <c r="I77" s="28"/>
    </row>
    <row r="79" spans="1:11" x14ac:dyDescent="0.25">
      <c r="A79" s="100" t="s">
        <v>66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</row>
  </sheetData>
  <mergeCells count="72">
    <mergeCell ref="B75:H75"/>
    <mergeCell ref="B76:H76"/>
    <mergeCell ref="B77:H77"/>
    <mergeCell ref="B67:H67"/>
    <mergeCell ref="A71:H71"/>
    <mergeCell ref="B68:H68"/>
    <mergeCell ref="B69:H69"/>
    <mergeCell ref="B70:H70"/>
    <mergeCell ref="B72:H72"/>
    <mergeCell ref="B73:H73"/>
    <mergeCell ref="B65:H65"/>
    <mergeCell ref="B66:H66"/>
    <mergeCell ref="B54:H54"/>
    <mergeCell ref="B55:H55"/>
    <mergeCell ref="B56:H56"/>
    <mergeCell ref="B57:H57"/>
    <mergeCell ref="B58:H58"/>
    <mergeCell ref="B59:H59"/>
    <mergeCell ref="B61:H61"/>
    <mergeCell ref="A62:H62"/>
    <mergeCell ref="B50:H50"/>
    <mergeCell ref="A73:A74"/>
    <mergeCell ref="B74:H74"/>
    <mergeCell ref="A64:A65"/>
    <mergeCell ref="A66:A67"/>
    <mergeCell ref="A68:A69"/>
    <mergeCell ref="B63:H63"/>
    <mergeCell ref="B64:H64"/>
    <mergeCell ref="A60:A61"/>
    <mergeCell ref="B60:H60"/>
    <mergeCell ref="A56:A57"/>
    <mergeCell ref="A58:A59"/>
    <mergeCell ref="A54:A55"/>
    <mergeCell ref="B51:H51"/>
    <mergeCell ref="A52:H52"/>
    <mergeCell ref="B53:H53"/>
    <mergeCell ref="B45:H45"/>
    <mergeCell ref="A46:H46"/>
    <mergeCell ref="B47:H47"/>
    <mergeCell ref="B48:H48"/>
    <mergeCell ref="B49:H49"/>
    <mergeCell ref="A79:K79"/>
    <mergeCell ref="B17:D17"/>
    <mergeCell ref="B18:D18"/>
    <mergeCell ref="E18:H18"/>
    <mergeCell ref="A4:H4"/>
    <mergeCell ref="A16:H16"/>
    <mergeCell ref="B8:H8"/>
    <mergeCell ref="B9:H9"/>
    <mergeCell ref="A11:H11"/>
    <mergeCell ref="B12:D12"/>
    <mergeCell ref="B13:D13"/>
    <mergeCell ref="B14:D14"/>
    <mergeCell ref="G14:H14"/>
    <mergeCell ref="G12:H12"/>
    <mergeCell ref="G13:H13"/>
    <mergeCell ref="A44:H44"/>
    <mergeCell ref="A37:H37"/>
    <mergeCell ref="A42:G42"/>
    <mergeCell ref="A38:H38"/>
    <mergeCell ref="A39:H39"/>
    <mergeCell ref="B19:D19"/>
    <mergeCell ref="E19:H19"/>
    <mergeCell ref="A23:F23"/>
    <mergeCell ref="A31:H31"/>
    <mergeCell ref="B20:D20"/>
    <mergeCell ref="E20:H20"/>
    <mergeCell ref="A32:H32"/>
    <mergeCell ref="A33:H33"/>
    <mergeCell ref="A34:H34"/>
    <mergeCell ref="A35:H35"/>
    <mergeCell ref="A36:H36"/>
  </mergeCells>
  <hyperlinks>
    <hyperlink ref="E1" r:id="rId1" xr:uid="{5358BB32-B438-4187-B16E-749C0900D6A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3"/>
  <sheetViews>
    <sheetView tabSelected="1" zoomScaleNormal="100" workbookViewId="0">
      <pane ySplit="4" topLeftCell="A5" activePane="bottomLeft" state="frozen"/>
      <selection pane="bottomLeft" activeCell="A3" sqref="A3"/>
    </sheetView>
  </sheetViews>
  <sheetFormatPr defaultColWidth="8.85546875" defaultRowHeight="15" outlineLevelRow="1" x14ac:dyDescent="0.25"/>
  <cols>
    <col min="1" max="1" width="12.42578125" customWidth="1"/>
    <col min="2" max="2" width="75.42578125" customWidth="1"/>
    <col min="3" max="7" width="7.42578125" customWidth="1"/>
    <col min="8" max="8" width="8.85546875" style="38" bestFit="1" customWidth="1"/>
    <col min="9" max="9" width="43.42578125" style="13" customWidth="1"/>
    <col min="10" max="10" width="11.5703125" customWidth="1"/>
  </cols>
  <sheetData>
    <row r="1" spans="1:9" hidden="1" x14ac:dyDescent="0.25">
      <c r="A1" s="29"/>
      <c r="B1" s="29"/>
      <c r="C1" s="29"/>
      <c r="D1" s="29"/>
      <c r="E1" s="29"/>
      <c r="F1" s="29"/>
      <c r="G1" s="29"/>
      <c r="H1" s="49"/>
      <c r="I1" s="34"/>
    </row>
    <row r="2" spans="1:9" ht="21" hidden="1" x14ac:dyDescent="0.35">
      <c r="A2" s="30"/>
      <c r="B2" s="29"/>
      <c r="C2" s="29"/>
      <c r="D2" s="29"/>
      <c r="E2" s="29"/>
      <c r="F2" s="29"/>
      <c r="G2" s="29"/>
      <c r="H2" s="49"/>
      <c r="I2" s="34"/>
    </row>
    <row r="3" spans="1:9" ht="36" x14ac:dyDescent="0.55000000000000004">
      <c r="A3" s="41" t="str">
        <f>CONCATENATE("SAP Quality Risk Analysis for ",'Cover sheet'!B7)</f>
        <v>SAP Quality Risk Analysis for &lt;fill in name&gt;</v>
      </c>
      <c r="B3" s="42"/>
      <c r="C3" s="121" t="s">
        <v>84</v>
      </c>
      <c r="D3" s="122"/>
      <c r="E3" s="123" t="s">
        <v>85</v>
      </c>
      <c r="F3" s="122"/>
      <c r="G3" s="68"/>
      <c r="H3" s="69" t="s">
        <v>72</v>
      </c>
      <c r="I3" s="86" t="s">
        <v>137</v>
      </c>
    </row>
    <row r="4" spans="1:9" s="31" customFormat="1" ht="75" customHeight="1" x14ac:dyDescent="0.25">
      <c r="A4" s="44" t="s">
        <v>73</v>
      </c>
      <c r="B4" s="43" t="s">
        <v>83</v>
      </c>
      <c r="C4" s="63" t="s">
        <v>64</v>
      </c>
      <c r="D4" s="63" t="s">
        <v>63</v>
      </c>
      <c r="E4" s="64" t="s">
        <v>68</v>
      </c>
      <c r="F4" s="64" t="s">
        <v>65</v>
      </c>
      <c r="G4" s="47" t="s">
        <v>0</v>
      </c>
      <c r="H4" s="48" t="s">
        <v>71</v>
      </c>
      <c r="I4" s="44" t="s">
        <v>69</v>
      </c>
    </row>
    <row r="5" spans="1:9" x14ac:dyDescent="0.25">
      <c r="A5" s="70" t="s">
        <v>77</v>
      </c>
      <c r="B5" s="71"/>
      <c r="C5" s="32"/>
      <c r="D5" s="32"/>
      <c r="E5" s="32"/>
      <c r="F5" s="32"/>
      <c r="G5" s="32"/>
      <c r="H5" s="46"/>
      <c r="I5" s="33"/>
    </row>
    <row r="6" spans="1:9" x14ac:dyDescent="0.25">
      <c r="A6" s="72" t="s">
        <v>78</v>
      </c>
      <c r="B6" s="71"/>
      <c r="C6" s="32"/>
      <c r="D6" s="32"/>
      <c r="E6" s="32"/>
      <c r="F6" s="32"/>
      <c r="G6" s="32"/>
      <c r="H6" s="46"/>
      <c r="I6" s="33"/>
    </row>
    <row r="7" spans="1:9" outlineLevel="1" x14ac:dyDescent="0.25">
      <c r="A7" s="73"/>
      <c r="B7" s="71" t="s">
        <v>77</v>
      </c>
      <c r="C7" s="45"/>
      <c r="D7" s="45"/>
      <c r="E7" s="45"/>
      <c r="F7" s="45"/>
      <c r="G7" s="50">
        <f t="shared" ref="G7:G9" si="0">(C7+D7)*(E7+F7)</f>
        <v>0</v>
      </c>
      <c r="H7" s="51" t="str">
        <f>IF(G7&lt;1,"_",IF('SQRA sheet'!G7&lt;'Cover sheet'!$C$26,"D",IF('SQRA sheet'!G7&lt;'Cover sheet'!$C$27,"C",IF(G7&lt;'Cover sheet'!$C$28,"B","A"))))</f>
        <v>_</v>
      </c>
      <c r="I7" s="33"/>
    </row>
    <row r="8" spans="1:9" outlineLevel="1" x14ac:dyDescent="0.25">
      <c r="A8" s="73"/>
      <c r="B8" s="71" t="s">
        <v>77</v>
      </c>
      <c r="C8" s="45"/>
      <c r="D8" s="45"/>
      <c r="E8" s="45"/>
      <c r="F8" s="45"/>
      <c r="G8" s="50">
        <f t="shared" si="0"/>
        <v>0</v>
      </c>
      <c r="H8" s="51" t="str">
        <f>IF(G8&lt;1,"_",IF('SQRA sheet'!G8&lt;'Cover sheet'!$C$26,"D",IF('SQRA sheet'!G8&lt;'Cover sheet'!$C$27,"C",IF(G8&lt;'Cover sheet'!$C$28,"B","A"))))</f>
        <v>_</v>
      </c>
      <c r="I8" s="33"/>
    </row>
    <row r="9" spans="1:9" outlineLevel="1" x14ac:dyDescent="0.25">
      <c r="A9" s="73"/>
      <c r="B9" s="71" t="s">
        <v>77</v>
      </c>
      <c r="C9" s="45"/>
      <c r="D9" s="45"/>
      <c r="E9" s="45"/>
      <c r="F9" s="45"/>
      <c r="G9" s="50">
        <f t="shared" si="0"/>
        <v>0</v>
      </c>
      <c r="H9" s="51" t="str">
        <f>IF(G9&lt;1,"_",IF('SQRA sheet'!G9&lt;'Cover sheet'!$C$26,"D",IF('SQRA sheet'!G9&lt;'Cover sheet'!$C$27,"C",IF(G9&lt;'Cover sheet'!$C$28,"B","A"))))</f>
        <v>_</v>
      </c>
      <c r="I9" s="33"/>
    </row>
    <row r="10" spans="1:9" x14ac:dyDescent="0.25">
      <c r="A10" s="72" t="s">
        <v>78</v>
      </c>
      <c r="B10" s="71"/>
      <c r="C10" s="32"/>
      <c r="D10" s="32"/>
      <c r="E10" s="32"/>
      <c r="F10" s="32"/>
      <c r="G10" s="32"/>
      <c r="H10" s="46"/>
      <c r="I10" s="33"/>
    </row>
    <row r="11" spans="1:9" outlineLevel="1" x14ac:dyDescent="0.25">
      <c r="A11" s="73"/>
      <c r="B11" s="71" t="s">
        <v>77</v>
      </c>
      <c r="C11" s="45"/>
      <c r="D11" s="45"/>
      <c r="E11" s="45"/>
      <c r="F11" s="45"/>
      <c r="G11" s="50">
        <f t="shared" ref="G11:G13" si="1">(C11+D11)*(E11+F11)</f>
        <v>0</v>
      </c>
      <c r="H11" s="51" t="str">
        <f>IF(G11&lt;1,"_",IF('SQRA sheet'!G11&lt;'Cover sheet'!$C$26,"D",IF('SQRA sheet'!G11&lt;'Cover sheet'!$C$27,"C",IF(G11&lt;'Cover sheet'!$C$28,"B","A"))))</f>
        <v>_</v>
      </c>
      <c r="I11" s="33"/>
    </row>
    <row r="12" spans="1:9" outlineLevel="1" x14ac:dyDescent="0.25">
      <c r="A12" s="73"/>
      <c r="B12" s="71" t="s">
        <v>77</v>
      </c>
      <c r="C12" s="45"/>
      <c r="D12" s="45"/>
      <c r="E12" s="45"/>
      <c r="F12" s="45"/>
      <c r="G12" s="50">
        <f t="shared" si="1"/>
        <v>0</v>
      </c>
      <c r="H12" s="51" t="str">
        <f>IF(G12&lt;1,"_",IF('SQRA sheet'!G12&lt;'Cover sheet'!$C$26,"D",IF('SQRA sheet'!G12&lt;'Cover sheet'!$C$27,"C",IF(G12&lt;'Cover sheet'!$C$28,"B","A"))))</f>
        <v>_</v>
      </c>
      <c r="I12" s="33"/>
    </row>
    <row r="13" spans="1:9" outlineLevel="1" x14ac:dyDescent="0.25">
      <c r="A13" s="73"/>
      <c r="B13" s="71" t="s">
        <v>77</v>
      </c>
      <c r="C13" s="45"/>
      <c r="D13" s="45"/>
      <c r="E13" s="45"/>
      <c r="F13" s="45"/>
      <c r="G13" s="50">
        <f t="shared" si="1"/>
        <v>0</v>
      </c>
      <c r="H13" s="51" t="str">
        <f>IF(G13&lt;1,"_",IF('SQRA sheet'!G13&lt;'Cover sheet'!$C$26,"D",IF('SQRA sheet'!G13&lt;'Cover sheet'!$C$27,"C",IF(G13&lt;'Cover sheet'!$C$28,"B","A"))))</f>
        <v>_</v>
      </c>
      <c r="I13" s="33"/>
    </row>
  </sheetData>
  <dataConsolidate/>
  <mergeCells count="2">
    <mergeCell ref="C3:D3"/>
    <mergeCell ref="E3:F3"/>
  </mergeCells>
  <conditionalFormatting sqref="H7:H9">
    <cfRule type="cellIs" dxfId="11" priority="95" stopIfTrue="1" operator="equal">
      <formula>"A"</formula>
    </cfRule>
    <cfRule type="cellIs" dxfId="10" priority="96" stopIfTrue="1" operator="equal">
      <formula>"B"</formula>
    </cfRule>
    <cfRule type="cellIs" dxfId="9" priority="97" stopIfTrue="1" operator="equal">
      <formula>"C"</formula>
    </cfRule>
    <cfRule type="cellIs" dxfId="8" priority="98" stopIfTrue="1" operator="equal">
      <formula>"D"</formula>
    </cfRule>
  </conditionalFormatting>
  <conditionalFormatting sqref="H11:H13">
    <cfRule type="cellIs" dxfId="7" priority="1" stopIfTrue="1" operator="equal">
      <formula>"A"</formula>
    </cfRule>
    <cfRule type="cellIs" dxfId="6" priority="2" stopIfTrue="1" operator="equal">
      <formula>"B"</formula>
    </cfRule>
    <cfRule type="cellIs" dxfId="5" priority="3" stopIfTrue="1" operator="equal">
      <formula>"C"</formula>
    </cfRule>
    <cfRule type="cellIs" dxfId="4" priority="4" stopIfTrue="1" operator="equal">
      <formula>"D"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D2FA3-5F75-4E7E-B873-00C05B25A04F}">
  <sheetPr>
    <outlinePr summaryBelow="0" summaryRight="0"/>
  </sheetPr>
  <dimension ref="A1:I42"/>
  <sheetViews>
    <sheetView zoomScale="90" zoomScaleNormal="90" workbookViewId="0">
      <pane ySplit="4" topLeftCell="A5" activePane="bottomLeft" state="frozen"/>
      <selection pane="bottomLeft" activeCell="C7" sqref="C7"/>
    </sheetView>
  </sheetViews>
  <sheetFormatPr defaultColWidth="8.85546875" defaultRowHeight="15" outlineLevelRow="1" x14ac:dyDescent="0.25"/>
  <cols>
    <col min="1" max="1" width="12.42578125" customWidth="1"/>
    <col min="2" max="2" width="83.5703125" customWidth="1"/>
    <col min="3" max="7" width="7.42578125" customWidth="1"/>
    <col min="8" max="8" width="8.85546875" style="38" bestFit="1" customWidth="1"/>
    <col min="9" max="9" width="43.42578125" style="13" customWidth="1"/>
    <col min="10" max="10" width="11.5703125" customWidth="1"/>
  </cols>
  <sheetData>
    <row r="1" spans="1:9" hidden="1" x14ac:dyDescent="0.25">
      <c r="A1" s="29"/>
      <c r="B1" s="29"/>
      <c r="C1" s="29"/>
      <c r="D1" s="29"/>
      <c r="E1" s="29"/>
      <c r="F1" s="29"/>
      <c r="G1" s="29"/>
      <c r="H1" s="49"/>
      <c r="I1" s="34"/>
    </row>
    <row r="2" spans="1:9" ht="21" hidden="1" x14ac:dyDescent="0.35">
      <c r="A2" s="30"/>
      <c r="B2" s="29"/>
      <c r="C2" s="29"/>
      <c r="D2" s="29"/>
      <c r="E2" s="29"/>
      <c r="F2" s="29"/>
      <c r="G2" s="29"/>
      <c r="H2" s="49"/>
      <c r="I2" s="34"/>
    </row>
    <row r="3" spans="1:9" ht="36" x14ac:dyDescent="0.55000000000000004">
      <c r="A3" s="41" t="s">
        <v>133</v>
      </c>
      <c r="B3" s="42"/>
      <c r="C3" s="121" t="s">
        <v>84</v>
      </c>
      <c r="D3" s="124"/>
      <c r="E3" s="123" t="s">
        <v>85</v>
      </c>
      <c r="F3" s="124"/>
      <c r="G3" s="74"/>
      <c r="H3" s="69" t="s">
        <v>72</v>
      </c>
      <c r="I3" s="86" t="s">
        <v>137</v>
      </c>
    </row>
    <row r="4" spans="1:9" s="31" customFormat="1" ht="75" customHeight="1" x14ac:dyDescent="0.25">
      <c r="A4" s="44" t="s">
        <v>73</v>
      </c>
      <c r="B4" s="43" t="s">
        <v>93</v>
      </c>
      <c r="C4" s="63" t="s">
        <v>64</v>
      </c>
      <c r="D4" s="63" t="s">
        <v>63</v>
      </c>
      <c r="E4" s="64" t="s">
        <v>68</v>
      </c>
      <c r="F4" s="64" t="s">
        <v>65</v>
      </c>
      <c r="G4" s="47" t="s">
        <v>0</v>
      </c>
      <c r="H4" s="48" t="s">
        <v>71</v>
      </c>
      <c r="I4" s="44" t="s">
        <v>69</v>
      </c>
    </row>
    <row r="5" spans="1:9" x14ac:dyDescent="0.25">
      <c r="A5" s="70" t="s">
        <v>94</v>
      </c>
      <c r="B5" s="71"/>
      <c r="C5" s="75"/>
      <c r="D5" s="75"/>
      <c r="E5" s="75"/>
      <c r="F5" s="75"/>
      <c r="G5" s="75"/>
      <c r="H5" s="76"/>
      <c r="I5" s="77"/>
    </row>
    <row r="6" spans="1:9" x14ac:dyDescent="0.25">
      <c r="A6" s="72" t="s">
        <v>95</v>
      </c>
      <c r="B6" s="71"/>
      <c r="C6" s="75"/>
      <c r="D6" s="75"/>
      <c r="E6" s="75"/>
      <c r="F6" s="75"/>
      <c r="G6" s="75"/>
      <c r="H6" s="76"/>
      <c r="I6" s="77"/>
    </row>
    <row r="7" spans="1:9" outlineLevel="1" x14ac:dyDescent="0.25">
      <c r="A7" s="75"/>
      <c r="B7" s="71" t="s">
        <v>96</v>
      </c>
      <c r="C7" s="78">
        <v>4</v>
      </c>
      <c r="D7" s="78">
        <v>4</v>
      </c>
      <c r="E7" s="78">
        <v>2</v>
      </c>
      <c r="F7" s="78">
        <v>3</v>
      </c>
      <c r="G7" s="50">
        <f t="shared" ref="G7:G9" si="0">(C7+D7)*(E7+F7)</f>
        <v>40</v>
      </c>
      <c r="H7" s="51" t="s">
        <v>138</v>
      </c>
      <c r="I7" s="77"/>
    </row>
    <row r="8" spans="1:9" outlineLevel="1" x14ac:dyDescent="0.25">
      <c r="A8" s="75"/>
      <c r="B8" s="71" t="s">
        <v>97</v>
      </c>
      <c r="C8" s="78">
        <v>1</v>
      </c>
      <c r="D8" s="78">
        <v>1</v>
      </c>
      <c r="E8" s="78">
        <v>1</v>
      </c>
      <c r="F8" s="78">
        <v>1</v>
      </c>
      <c r="G8" s="50">
        <f t="shared" si="0"/>
        <v>4</v>
      </c>
      <c r="H8" s="51" t="s">
        <v>139</v>
      </c>
      <c r="I8" s="77"/>
    </row>
    <row r="9" spans="1:9" outlineLevel="1" x14ac:dyDescent="0.25">
      <c r="A9" s="75"/>
      <c r="B9" s="71" t="s">
        <v>98</v>
      </c>
      <c r="C9" s="78">
        <v>1</v>
      </c>
      <c r="D9" s="78">
        <v>1</v>
      </c>
      <c r="E9" s="78">
        <v>1</v>
      </c>
      <c r="F9" s="78">
        <v>1</v>
      </c>
      <c r="G9" s="50">
        <f t="shared" si="0"/>
        <v>4</v>
      </c>
      <c r="H9" s="51" t="s">
        <v>139</v>
      </c>
      <c r="I9" s="77"/>
    </row>
    <row r="10" spans="1:9" outlineLevel="1" x14ac:dyDescent="0.25">
      <c r="A10" s="75"/>
      <c r="B10" s="71" t="s">
        <v>99</v>
      </c>
      <c r="C10" s="78">
        <v>2</v>
      </c>
      <c r="D10" s="78">
        <v>2</v>
      </c>
      <c r="E10" s="78">
        <v>5</v>
      </c>
      <c r="F10" s="78">
        <v>2</v>
      </c>
      <c r="G10" s="50">
        <f>(C10+D10)*(E10+F10)</f>
        <v>28</v>
      </c>
      <c r="H10" s="51" t="s">
        <v>140</v>
      </c>
      <c r="I10" s="77"/>
    </row>
    <row r="11" spans="1:9" outlineLevel="1" x14ac:dyDescent="0.25">
      <c r="A11" s="75"/>
      <c r="B11" s="71" t="s">
        <v>100</v>
      </c>
      <c r="C11" s="78">
        <v>3</v>
      </c>
      <c r="D11" s="78">
        <v>3</v>
      </c>
      <c r="E11" s="78">
        <v>3</v>
      </c>
      <c r="F11" s="78">
        <v>1</v>
      </c>
      <c r="G11" s="50">
        <f>(C11+D11)*(E11+F11)</f>
        <v>24</v>
      </c>
      <c r="H11" s="51" t="s">
        <v>140</v>
      </c>
      <c r="I11" s="77"/>
    </row>
    <row r="12" spans="1:9" outlineLevel="1" x14ac:dyDescent="0.25">
      <c r="A12" s="75"/>
      <c r="B12" s="71" t="s">
        <v>101</v>
      </c>
      <c r="C12" s="78">
        <v>3</v>
      </c>
      <c r="D12" s="78">
        <v>3</v>
      </c>
      <c r="E12" s="78">
        <v>3</v>
      </c>
      <c r="F12" s="78">
        <v>1</v>
      </c>
      <c r="G12" s="50">
        <f t="shared" ref="G12:G21" si="1">(C12+D12)*(E12+F12)</f>
        <v>24</v>
      </c>
      <c r="H12" s="51" t="s">
        <v>140</v>
      </c>
      <c r="I12" s="77"/>
    </row>
    <row r="13" spans="1:9" outlineLevel="1" x14ac:dyDescent="0.25">
      <c r="A13" s="75"/>
      <c r="B13" s="71" t="s">
        <v>102</v>
      </c>
      <c r="C13" s="78">
        <v>1</v>
      </c>
      <c r="D13" s="78">
        <v>1</v>
      </c>
      <c r="E13" s="78">
        <v>3</v>
      </c>
      <c r="F13" s="78">
        <v>1</v>
      </c>
      <c r="G13" s="50">
        <f t="shared" si="1"/>
        <v>8</v>
      </c>
      <c r="H13" s="51" t="s">
        <v>139</v>
      </c>
      <c r="I13" s="77"/>
    </row>
    <row r="14" spans="1:9" outlineLevel="1" x14ac:dyDescent="0.25">
      <c r="A14" s="75"/>
      <c r="B14" s="71" t="s">
        <v>103</v>
      </c>
      <c r="C14" s="78">
        <v>4</v>
      </c>
      <c r="D14" s="78">
        <v>5</v>
      </c>
      <c r="E14" s="78">
        <v>4</v>
      </c>
      <c r="F14" s="78">
        <v>5</v>
      </c>
      <c r="G14" s="50">
        <f t="shared" si="1"/>
        <v>81</v>
      </c>
      <c r="H14" s="51" t="s">
        <v>141</v>
      </c>
      <c r="I14" s="77"/>
    </row>
    <row r="15" spans="1:9" outlineLevel="1" x14ac:dyDescent="0.25">
      <c r="A15" s="75"/>
      <c r="B15" s="71" t="s">
        <v>104</v>
      </c>
      <c r="C15" s="78">
        <v>1</v>
      </c>
      <c r="D15" s="78">
        <v>1</v>
      </c>
      <c r="E15" s="78">
        <v>3</v>
      </c>
      <c r="F15" s="78">
        <v>1</v>
      </c>
      <c r="G15" s="50">
        <f t="shared" si="1"/>
        <v>8</v>
      </c>
      <c r="H15" s="51" t="s">
        <v>139</v>
      </c>
      <c r="I15" s="77"/>
    </row>
    <row r="16" spans="1:9" outlineLevel="1" x14ac:dyDescent="0.25">
      <c r="A16" s="75"/>
      <c r="B16" s="71" t="s">
        <v>105</v>
      </c>
      <c r="C16" s="78">
        <v>1</v>
      </c>
      <c r="D16" s="78">
        <v>1</v>
      </c>
      <c r="E16" s="78">
        <v>3</v>
      </c>
      <c r="F16" s="78">
        <v>1</v>
      </c>
      <c r="G16" s="50">
        <f t="shared" si="1"/>
        <v>8</v>
      </c>
      <c r="H16" s="51" t="s">
        <v>139</v>
      </c>
      <c r="I16" s="77"/>
    </row>
    <row r="17" spans="1:9" outlineLevel="1" x14ac:dyDescent="0.25">
      <c r="A17" s="75"/>
      <c r="B17" s="71" t="s">
        <v>106</v>
      </c>
      <c r="C17" s="78">
        <v>1</v>
      </c>
      <c r="D17" s="78">
        <v>1</v>
      </c>
      <c r="E17" s="78">
        <v>3</v>
      </c>
      <c r="F17" s="78">
        <v>1</v>
      </c>
      <c r="G17" s="50">
        <f t="shared" si="1"/>
        <v>8</v>
      </c>
      <c r="H17" s="51" t="s">
        <v>139</v>
      </c>
      <c r="I17" s="77"/>
    </row>
    <row r="18" spans="1:9" outlineLevel="1" x14ac:dyDescent="0.25">
      <c r="A18" s="75"/>
      <c r="B18" s="71" t="s">
        <v>107</v>
      </c>
      <c r="C18" s="78">
        <v>1</v>
      </c>
      <c r="D18" s="78">
        <v>1</v>
      </c>
      <c r="E18" s="78">
        <v>3</v>
      </c>
      <c r="F18" s="78">
        <v>1</v>
      </c>
      <c r="G18" s="50">
        <f t="shared" si="1"/>
        <v>8</v>
      </c>
      <c r="H18" s="51" t="s">
        <v>139</v>
      </c>
      <c r="I18" s="77"/>
    </row>
    <row r="19" spans="1:9" x14ac:dyDescent="0.25">
      <c r="A19" s="70" t="s">
        <v>108</v>
      </c>
      <c r="B19" s="75"/>
      <c r="C19" s="76"/>
      <c r="D19" s="76"/>
      <c r="E19" s="76"/>
      <c r="F19" s="76"/>
      <c r="G19" s="76"/>
      <c r="H19" s="76"/>
      <c r="I19" s="77"/>
    </row>
    <row r="20" spans="1:9" x14ac:dyDescent="0.25">
      <c r="A20" s="72" t="s">
        <v>109</v>
      </c>
      <c r="B20" s="75"/>
      <c r="C20" s="76"/>
      <c r="D20" s="76"/>
      <c r="E20" s="76"/>
      <c r="F20" s="76"/>
      <c r="G20" s="76"/>
      <c r="H20" s="76"/>
      <c r="I20" s="77"/>
    </row>
    <row r="21" spans="1:9" outlineLevel="1" x14ac:dyDescent="0.25">
      <c r="A21" s="75"/>
      <c r="B21" s="71" t="s">
        <v>110</v>
      </c>
      <c r="C21" s="78">
        <v>4</v>
      </c>
      <c r="D21" s="78">
        <v>4</v>
      </c>
      <c r="E21" s="78">
        <v>5</v>
      </c>
      <c r="F21" s="78">
        <v>5</v>
      </c>
      <c r="G21" s="50">
        <f t="shared" si="1"/>
        <v>80</v>
      </c>
      <c r="H21" s="79" t="s">
        <v>141</v>
      </c>
      <c r="I21" s="77"/>
    </row>
    <row r="22" spans="1:9" outlineLevel="1" x14ac:dyDescent="0.25">
      <c r="A22" s="75"/>
      <c r="B22" s="71" t="s">
        <v>111</v>
      </c>
      <c r="C22" s="76"/>
      <c r="D22" s="76"/>
      <c r="E22" s="76"/>
      <c r="F22" s="76"/>
      <c r="G22" s="76"/>
      <c r="H22" s="76"/>
      <c r="I22" s="77" t="s">
        <v>112</v>
      </c>
    </row>
    <row r="23" spans="1:9" x14ac:dyDescent="0.25">
      <c r="A23" s="72" t="s">
        <v>113</v>
      </c>
      <c r="B23" s="71"/>
      <c r="C23" s="76"/>
      <c r="D23" s="76"/>
      <c r="E23" s="76"/>
      <c r="F23" s="76"/>
      <c r="G23" s="76"/>
      <c r="H23" s="76"/>
      <c r="I23" s="77"/>
    </row>
    <row r="24" spans="1:9" outlineLevel="1" x14ac:dyDescent="0.25">
      <c r="A24" s="75"/>
      <c r="B24" s="71" t="s">
        <v>114</v>
      </c>
      <c r="C24" s="78">
        <v>3</v>
      </c>
      <c r="D24" s="78">
        <v>4</v>
      </c>
      <c r="E24" s="78">
        <v>5</v>
      </c>
      <c r="F24" s="78">
        <v>3</v>
      </c>
      <c r="G24" s="50">
        <f t="shared" ref="G24:G26" si="2">(C24+D24)*(E24+F24)</f>
        <v>56</v>
      </c>
      <c r="H24" s="51" t="s">
        <v>138</v>
      </c>
      <c r="I24" s="77"/>
    </row>
    <row r="25" spans="1:9" outlineLevel="1" x14ac:dyDescent="0.25">
      <c r="A25" s="75"/>
      <c r="B25" s="71" t="s">
        <v>115</v>
      </c>
      <c r="C25" s="78">
        <v>3</v>
      </c>
      <c r="D25" s="78">
        <v>4</v>
      </c>
      <c r="E25" s="78">
        <v>5</v>
      </c>
      <c r="F25" s="78">
        <v>3</v>
      </c>
      <c r="G25" s="50">
        <f t="shared" si="2"/>
        <v>56</v>
      </c>
      <c r="H25" s="51" t="s">
        <v>138</v>
      </c>
      <c r="I25" s="77"/>
    </row>
    <row r="26" spans="1:9" outlineLevel="1" x14ac:dyDescent="0.25">
      <c r="A26" s="75"/>
      <c r="B26" s="71" t="s">
        <v>116</v>
      </c>
      <c r="C26" s="78">
        <v>2</v>
      </c>
      <c r="D26" s="78">
        <v>4</v>
      </c>
      <c r="E26" s="78">
        <v>5</v>
      </c>
      <c r="F26" s="78">
        <v>3</v>
      </c>
      <c r="G26" s="50">
        <f t="shared" si="2"/>
        <v>48</v>
      </c>
      <c r="H26" s="51" t="s">
        <v>138</v>
      </c>
      <c r="I26" s="77"/>
    </row>
    <row r="27" spans="1:9" x14ac:dyDescent="0.25">
      <c r="A27" s="72" t="s">
        <v>117</v>
      </c>
      <c r="B27" s="71"/>
      <c r="C27" s="76"/>
      <c r="D27" s="76"/>
      <c r="E27" s="76"/>
      <c r="F27" s="76"/>
      <c r="G27" s="76"/>
      <c r="H27" s="76"/>
      <c r="I27" s="77"/>
    </row>
    <row r="28" spans="1:9" outlineLevel="1" x14ac:dyDescent="0.25">
      <c r="A28" s="75"/>
      <c r="B28" s="80" t="s">
        <v>118</v>
      </c>
      <c r="C28" s="78">
        <v>4</v>
      </c>
      <c r="D28" s="78">
        <v>5</v>
      </c>
      <c r="E28" s="78">
        <v>5</v>
      </c>
      <c r="F28" s="78">
        <v>4</v>
      </c>
      <c r="G28" s="50">
        <f t="shared" ref="G28:G32" si="3">(C28+D28)*(E28+F28)</f>
        <v>81</v>
      </c>
      <c r="H28" s="51" t="s">
        <v>141</v>
      </c>
      <c r="I28" s="77"/>
    </row>
    <row r="29" spans="1:9" outlineLevel="1" x14ac:dyDescent="0.25">
      <c r="A29" s="75"/>
      <c r="B29" s="80" t="s">
        <v>119</v>
      </c>
      <c r="C29" s="78">
        <v>2</v>
      </c>
      <c r="D29" s="78">
        <v>2</v>
      </c>
      <c r="E29" s="78">
        <v>3</v>
      </c>
      <c r="F29" s="78">
        <v>3</v>
      </c>
      <c r="G29" s="50">
        <f t="shared" si="3"/>
        <v>24</v>
      </c>
      <c r="H29" s="51" t="s">
        <v>140</v>
      </c>
      <c r="I29" s="77"/>
    </row>
    <row r="30" spans="1:9" outlineLevel="1" x14ac:dyDescent="0.25">
      <c r="A30" s="75"/>
      <c r="B30" s="80" t="s">
        <v>120</v>
      </c>
      <c r="C30" s="78">
        <v>2</v>
      </c>
      <c r="D30" s="78">
        <v>2</v>
      </c>
      <c r="E30" s="78">
        <v>3</v>
      </c>
      <c r="F30" s="78">
        <v>3</v>
      </c>
      <c r="G30" s="50">
        <f t="shared" si="3"/>
        <v>24</v>
      </c>
      <c r="H30" s="51" t="s">
        <v>140</v>
      </c>
      <c r="I30" s="77"/>
    </row>
    <row r="31" spans="1:9" outlineLevel="1" x14ac:dyDescent="0.25">
      <c r="A31" s="75"/>
      <c r="B31" s="80" t="s">
        <v>121</v>
      </c>
      <c r="C31" s="78">
        <v>2</v>
      </c>
      <c r="D31" s="78">
        <v>2</v>
      </c>
      <c r="E31" s="78">
        <v>3</v>
      </c>
      <c r="F31" s="78">
        <v>3</v>
      </c>
      <c r="G31" s="50">
        <f t="shared" si="3"/>
        <v>24</v>
      </c>
      <c r="H31" s="51" t="s">
        <v>140</v>
      </c>
      <c r="I31" s="77"/>
    </row>
    <row r="32" spans="1:9" outlineLevel="1" x14ac:dyDescent="0.25">
      <c r="A32" s="75"/>
      <c r="B32" s="80" t="s">
        <v>122</v>
      </c>
      <c r="C32" s="78">
        <v>2</v>
      </c>
      <c r="D32" s="78">
        <v>2</v>
      </c>
      <c r="E32" s="78">
        <v>3</v>
      </c>
      <c r="F32" s="78">
        <v>3</v>
      </c>
      <c r="G32" s="50">
        <f t="shared" si="3"/>
        <v>24</v>
      </c>
      <c r="H32" s="51" t="s">
        <v>140</v>
      </c>
      <c r="I32" s="77"/>
    </row>
    <row r="33" spans="1:9" x14ac:dyDescent="0.25">
      <c r="A33" s="70" t="s">
        <v>123</v>
      </c>
      <c r="B33" s="71"/>
      <c r="C33" s="76"/>
      <c r="D33" s="76"/>
      <c r="E33" s="76"/>
      <c r="F33" s="76"/>
      <c r="G33" s="76"/>
      <c r="H33" s="76"/>
      <c r="I33" s="77"/>
    </row>
    <row r="34" spans="1:9" x14ac:dyDescent="0.25">
      <c r="A34" s="72" t="s">
        <v>124</v>
      </c>
      <c r="B34" s="71"/>
      <c r="C34" s="76"/>
      <c r="D34" s="76"/>
      <c r="E34" s="76"/>
      <c r="F34" s="76"/>
      <c r="G34" s="76"/>
      <c r="H34" s="76"/>
      <c r="I34" s="77"/>
    </row>
    <row r="35" spans="1:9" outlineLevel="1" x14ac:dyDescent="0.25">
      <c r="A35" s="75"/>
      <c r="B35" s="81" t="s">
        <v>125</v>
      </c>
      <c r="C35" s="78">
        <v>2</v>
      </c>
      <c r="D35" s="78">
        <v>2</v>
      </c>
      <c r="E35" s="78">
        <v>2</v>
      </c>
      <c r="F35" s="78">
        <v>2</v>
      </c>
      <c r="G35" s="50">
        <f t="shared" ref="G35:G39" si="4">(C35+D35)*(E35+F35)</f>
        <v>16</v>
      </c>
      <c r="H35" s="51" t="s">
        <v>140</v>
      </c>
      <c r="I35" s="77"/>
    </row>
    <row r="36" spans="1:9" outlineLevel="1" x14ac:dyDescent="0.25">
      <c r="A36" s="75"/>
      <c r="B36" s="81" t="s">
        <v>126</v>
      </c>
      <c r="C36" s="78">
        <v>2</v>
      </c>
      <c r="D36" s="78">
        <v>2</v>
      </c>
      <c r="E36" s="78">
        <v>2</v>
      </c>
      <c r="F36" s="78">
        <v>2</v>
      </c>
      <c r="G36" s="50">
        <f t="shared" si="4"/>
        <v>16</v>
      </c>
      <c r="H36" s="51" t="s">
        <v>140</v>
      </c>
      <c r="I36" s="77"/>
    </row>
    <row r="37" spans="1:9" outlineLevel="1" x14ac:dyDescent="0.25">
      <c r="A37" s="75"/>
      <c r="B37" s="81" t="s">
        <v>127</v>
      </c>
      <c r="C37" s="78">
        <v>2</v>
      </c>
      <c r="D37" s="78">
        <v>2</v>
      </c>
      <c r="E37" s="78">
        <v>2</v>
      </c>
      <c r="F37" s="78">
        <v>2</v>
      </c>
      <c r="G37" s="50">
        <f t="shared" si="4"/>
        <v>16</v>
      </c>
      <c r="H37" s="51" t="s">
        <v>140</v>
      </c>
      <c r="I37" s="77"/>
    </row>
    <row r="38" spans="1:9" outlineLevel="1" x14ac:dyDescent="0.25">
      <c r="A38" s="75"/>
      <c r="B38" s="81" t="s">
        <v>128</v>
      </c>
      <c r="C38" s="78">
        <v>2</v>
      </c>
      <c r="D38" s="78">
        <v>2</v>
      </c>
      <c r="E38" s="78">
        <v>2</v>
      </c>
      <c r="F38" s="78">
        <v>2</v>
      </c>
      <c r="G38" s="50">
        <f t="shared" si="4"/>
        <v>16</v>
      </c>
      <c r="H38" s="51" t="s">
        <v>140</v>
      </c>
      <c r="I38" s="77"/>
    </row>
    <row r="39" spans="1:9" outlineLevel="1" x14ac:dyDescent="0.25">
      <c r="A39" s="75"/>
      <c r="B39" s="81" t="s">
        <v>129</v>
      </c>
      <c r="C39" s="78">
        <v>2</v>
      </c>
      <c r="D39" s="78">
        <v>2</v>
      </c>
      <c r="E39" s="78">
        <v>2</v>
      </c>
      <c r="F39" s="78">
        <v>2</v>
      </c>
      <c r="G39" s="50">
        <f t="shared" si="4"/>
        <v>16</v>
      </c>
      <c r="H39" s="51" t="s">
        <v>140</v>
      </c>
      <c r="I39" s="77"/>
    </row>
    <row r="40" spans="1:9" x14ac:dyDescent="0.25">
      <c r="A40" s="72" t="s">
        <v>130</v>
      </c>
      <c r="B40" s="71"/>
      <c r="C40" s="76"/>
      <c r="D40" s="76"/>
      <c r="E40" s="76"/>
      <c r="F40" s="76"/>
      <c r="G40" s="76"/>
      <c r="H40" s="76"/>
      <c r="I40" s="77"/>
    </row>
    <row r="41" spans="1:9" outlineLevel="1" x14ac:dyDescent="0.25">
      <c r="A41" s="82"/>
      <c r="B41" s="81" t="s">
        <v>131</v>
      </c>
      <c r="C41" s="78">
        <v>3</v>
      </c>
      <c r="D41" s="78">
        <v>3</v>
      </c>
      <c r="E41" s="78">
        <v>3</v>
      </c>
      <c r="F41" s="78">
        <v>3</v>
      </c>
      <c r="G41" s="50">
        <f t="shared" ref="G41:G42" si="5">(C41+D41)*(E41+F41)</f>
        <v>36</v>
      </c>
      <c r="H41" s="51" t="s">
        <v>140</v>
      </c>
      <c r="I41" s="77"/>
    </row>
    <row r="42" spans="1:9" outlineLevel="1" x14ac:dyDescent="0.25">
      <c r="A42" s="82"/>
      <c r="B42" s="81" t="s">
        <v>132</v>
      </c>
      <c r="C42" s="78">
        <v>3</v>
      </c>
      <c r="D42" s="78">
        <v>3</v>
      </c>
      <c r="E42" s="78">
        <v>3</v>
      </c>
      <c r="F42" s="78">
        <v>3</v>
      </c>
      <c r="G42" s="50">
        <f t="shared" si="5"/>
        <v>36</v>
      </c>
      <c r="H42" s="51" t="s">
        <v>140</v>
      </c>
      <c r="I42" s="77"/>
    </row>
  </sheetData>
  <dataConsolidate/>
  <mergeCells count="2">
    <mergeCell ref="C3:D3"/>
    <mergeCell ref="E3:F3"/>
  </mergeCells>
  <conditionalFormatting sqref="H7:H18 H21 H24:H26 H28:H32 H35:H39 H41:H42">
    <cfRule type="cellIs" dxfId="3" priority="1" stopIfTrue="1" operator="equal">
      <formula>"A"</formula>
    </cfRule>
    <cfRule type="cellIs" dxfId="2" priority="2" stopIfTrue="1" operator="equal">
      <formula>"B"</formula>
    </cfRule>
    <cfRule type="cellIs" dxfId="1" priority="3" stopIfTrue="1" operator="equal">
      <formula>"C"</formula>
    </cfRule>
    <cfRule type="cellIs" dxfId="0" priority="4" stopIfTrue="1" operator="equal">
      <formula>"D"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A5" sqref="A5"/>
    </sheetView>
  </sheetViews>
  <sheetFormatPr defaultColWidth="8.85546875" defaultRowHeight="15" x14ac:dyDescent="0.25"/>
  <sheetData>
    <row r="1" spans="1:3" x14ac:dyDescent="0.25">
      <c r="A1" t="s">
        <v>22</v>
      </c>
    </row>
    <row r="2" spans="1:3" x14ac:dyDescent="0.25">
      <c r="A2" t="s">
        <v>23</v>
      </c>
    </row>
    <row r="4" spans="1:3" ht="30" x14ac:dyDescent="0.25">
      <c r="A4" s="13" t="s">
        <v>20</v>
      </c>
      <c r="C4" t="s">
        <v>21</v>
      </c>
    </row>
    <row r="5" spans="1:3" x14ac:dyDescent="0.25">
      <c r="A5">
        <v>1</v>
      </c>
      <c r="C5" t="s">
        <v>1</v>
      </c>
    </row>
    <row r="6" spans="1:3" x14ac:dyDescent="0.25">
      <c r="A6">
        <v>2</v>
      </c>
      <c r="C6" t="s">
        <v>2</v>
      </c>
    </row>
    <row r="7" spans="1:3" x14ac:dyDescent="0.25">
      <c r="A7">
        <v>3</v>
      </c>
      <c r="C7" t="s">
        <v>3</v>
      </c>
    </row>
    <row r="8" spans="1:3" x14ac:dyDescent="0.25">
      <c r="A8">
        <v>4</v>
      </c>
      <c r="C8" t="s">
        <v>4</v>
      </c>
    </row>
    <row r="9" spans="1:3" x14ac:dyDescent="0.25">
      <c r="A9">
        <v>5</v>
      </c>
      <c r="C9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1CB55292194A4099EC3EC66C7B455E" ma:contentTypeVersion="4" ma:contentTypeDescription="Een nieuw document maken." ma:contentTypeScope="" ma:versionID="f94c767ffb73b20979ca25f33cfda977">
  <xsd:schema xmlns:xsd="http://www.w3.org/2001/XMLSchema" xmlns:xs="http://www.w3.org/2001/XMLSchema" xmlns:p="http://schemas.microsoft.com/office/2006/metadata/properties" xmlns:ns2="7dcdbfb3-6900-4ec0-9a9f-cfcfe69d3a5e" xmlns:ns3="c5cc2176-a52b-47c2-9839-64852960e547" targetNamespace="http://schemas.microsoft.com/office/2006/metadata/properties" ma:root="true" ma:fieldsID="fc2a1f93fe885282cbaa2c9c4e7ab7d1" ns2:_="" ns3:_="">
    <xsd:import namespace="7dcdbfb3-6900-4ec0-9a9f-cfcfe69d3a5e"/>
    <xsd:import namespace="c5cc2176-a52b-47c2-9839-64852960e5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dbfb3-6900-4ec0-9a9f-cfcfe69d3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c2176-a52b-47c2-9839-64852960e5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5D8A92-487C-4480-BE9C-99338C51EEB8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2A45C6-FD8A-49AB-8694-9AA2C05C2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dbfb3-6900-4ec0-9a9f-cfcfe69d3a5e"/>
    <ds:schemaRef ds:uri="c5cc2176-a52b-47c2-9839-64852960e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F4D7CC-B500-4D7E-9FC2-D6679903B5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Cover sheet</vt:lpstr>
      <vt:lpstr>SQRA sheet</vt:lpstr>
      <vt:lpstr>SQRA Example</vt:lpstr>
      <vt:lpstr>Validation lists</vt:lpstr>
    </vt:vector>
  </TitlesOfParts>
  <Company>Capgemini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Gerrit Matser</dc:creator>
  <cp:lastModifiedBy>Marselis, Rik</cp:lastModifiedBy>
  <dcterms:created xsi:type="dcterms:W3CDTF">2012-02-23T14:32:44Z</dcterms:created>
  <dcterms:modified xsi:type="dcterms:W3CDTF">2023-07-11T10:57:33Z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0x010100731CB55292194A4099EC3EC66C7B455E</vt:lpwstr>
  </property>
</Properties>
</file>